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vsdx" ContentType="application/vnd.ms-visio.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D:\OneDrive\NETGEAR\Documents\1 - en cours\0 - M4350 Series\Launch Kit\Technical Datasheet\"/>
    </mc:Choice>
  </mc:AlternateContent>
  <xr:revisionPtr revIDLastSave="0" documentId="13_ncr:1_{8823A7F4-C0DD-4364-A6E1-A1CEC032CFCE}" xr6:coauthVersionLast="47" xr6:coauthVersionMax="47" xr10:uidLastSave="{00000000-0000-0000-0000-000000000000}"/>
  <bookViews>
    <workbookView xWindow="51480" yWindow="-120" windowWidth="29040" windowHeight="15840" tabRatio="838" xr2:uid="{CBA07C09-5E89-4F38-BF95-C88E60CA8233}"/>
  </bookViews>
  <sheets>
    <sheet name="Intro" sheetId="12" r:id="rId1"/>
    <sheet name="Models at a glance" sheetId="3" r:id="rId2"/>
    <sheet name="Product Brief" sheetId="5" r:id="rId3"/>
    <sheet name="Features Highlights" sheetId="13" r:id="rId4"/>
    <sheet name="Target Application (AV)" sheetId="8" r:id="rId5"/>
    <sheet name="Target Application (IT)" sheetId="9" r:id="rId6"/>
    <sheet name="Components&amp;Modules" sheetId="10" r:id="rId7"/>
    <sheet name="Tech Specs &amp; Ordering Info" sheetId="14" r:id="rId8"/>
    <sheet name="Photos" sheetId="2" state="hidden" r:id="rId9"/>
  </sheets>
  <definedNames>
    <definedName name="_xlnm.Print_Area" localSheetId="3">'Features Highlights'!$A$1:$M$525</definedName>
    <definedName name="_xlnm.Print_Area" localSheetId="0">Intro!$A$1:$N$157</definedName>
    <definedName name="_xlnm.Print_Area" localSheetId="2">'Product Brief'!$A$1:$N$157</definedName>
    <definedName name="_xlnm.Print_Area" localSheetId="4">'Target Application (AV)'!$A$1:$N$157</definedName>
    <definedName name="_xlnm.Print_Area" localSheetId="5">'Target Application (IT)'!$A$1:$N$157</definedName>
    <definedName name="_xlnm.Print_Area" localSheetId="7">'Tech Specs &amp; Ordering Info'!$A$16:$J$1575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25" i="3" l="1"/>
  <c r="D216" i="3"/>
  <c r="D214" i="3"/>
  <c r="D213" i="3"/>
  <c r="C29" i="3" l="1"/>
  <c r="C25" i="3"/>
  <c r="C24" i="3"/>
  <c r="C38" i="3"/>
  <c r="C23" i="3"/>
  <c r="C22" i="3"/>
  <c r="C27" i="3"/>
  <c r="C30" i="3"/>
  <c r="C31" i="3"/>
  <c r="C32" i="3"/>
  <c r="C33" i="3"/>
  <c r="C34" i="3"/>
  <c r="C35" i="3"/>
  <c r="C36" i="3"/>
  <c r="C37" i="3"/>
  <c r="C39" i="3"/>
  <c r="D226" i="3" l="1"/>
  <c r="D224" i="3"/>
  <c r="D223" i="3"/>
  <c r="D222" i="3"/>
  <c r="D221" i="3"/>
  <c r="D220" i="3"/>
  <c r="D219" i="3"/>
  <c r="D218" i="3"/>
  <c r="D217" i="3"/>
  <c r="D215" i="3"/>
  <c r="D212" i="3"/>
  <c r="D211" i="3"/>
</calcChain>
</file>

<file path=xl/sharedStrings.xml><?xml version="1.0" encoding="utf-8"?>
<sst xmlns="http://schemas.openxmlformats.org/spreadsheetml/2006/main" count="7281" uniqueCount="2776">
  <si>
    <t>M4350-24G4XF</t>
  </si>
  <si>
    <t>GSM4328</t>
  </si>
  <si>
    <t>M4350-48G4XF</t>
  </si>
  <si>
    <t>GSM4352</t>
  </si>
  <si>
    <t>M4350-44M4X4V</t>
  </si>
  <si>
    <t>MSM4352</t>
  </si>
  <si>
    <t>M4350-8X8F</t>
  </si>
  <si>
    <t>XSM4316</t>
  </si>
  <si>
    <t>M4350-12X12F</t>
  </si>
  <si>
    <t>XSM4324</t>
  </si>
  <si>
    <t>M4350-24X4V</t>
  </si>
  <si>
    <t>XSM4328CV</t>
  </si>
  <si>
    <t>M4350-24F4V</t>
  </si>
  <si>
    <t>XSM4328FV</t>
  </si>
  <si>
    <t>M4350-36X4V</t>
  </si>
  <si>
    <t>XSM4340CV</t>
  </si>
  <si>
    <t>M4350-24X8F8V</t>
  </si>
  <si>
    <t>XSM4340V</t>
  </si>
  <si>
    <t>M4350-32F8V</t>
  </si>
  <si>
    <t>XSM4340FV</t>
  </si>
  <si>
    <t>M4350-16V4C</t>
  </si>
  <si>
    <t>VSM4320C</t>
  </si>
  <si>
    <t>M4350-40X4C</t>
  </si>
  <si>
    <t>XSM4344C</t>
  </si>
  <si>
    <t>Dimensions</t>
  </si>
  <si>
    <t>Weight</t>
  </si>
  <si>
    <t>PoE Budget</t>
  </si>
  <si>
    <t>24x1G PoE+ and 4xSFP+ (648W base, up to 720W)</t>
  </si>
  <si>
    <t>48x1G PoE+ and 4xSFP+ (236W base, up to 1,440W)</t>
  </si>
  <si>
    <t>24xSFP+ and 4xSFP28 25G</t>
  </si>
  <si>
    <t>36x10G/Multi-Gig PoE++ and 4xSFP28 25G (280W base, up to 1,760W)</t>
  </si>
  <si>
    <t>24x10G/Multi-Gig PoE++, 8xSFP+ and 8xSFP28 25G (290W base, up to 1,770W)</t>
  </si>
  <si>
    <t>32xSFP+ and 8xSFP28 25G</t>
  </si>
  <si>
    <t>16xSFP28 25G and 4xQSFP28 100G</t>
  </si>
  <si>
    <t>40x10G/Multi-Gig PoE++ and 4xQSFP28 100G (196W base, up to 1,676W)</t>
  </si>
  <si>
    <t>M4350-24G4XF (GSM4328)</t>
  </si>
  <si>
    <t>M4350-48G4XF (GSM4352)</t>
  </si>
  <si>
    <t>M4350-44M4X4V (MSM4352)</t>
  </si>
  <si>
    <t>M4350-24X4V (XSM4328CV)</t>
  </si>
  <si>
    <t>M4350-24F4V (XSM4328FV)</t>
  </si>
  <si>
    <t>M4350-36X4V (XSM4340CV)</t>
  </si>
  <si>
    <t>M4350-24X8F8V (XSM4340V)</t>
  </si>
  <si>
    <t>M4350-32F8V (XSM4340FV)</t>
  </si>
  <si>
    <t>M4350-16V4C (VSM4320C)</t>
  </si>
  <si>
    <t>M4350-40X4C (XSM4344C)</t>
  </si>
  <si>
    <t>M4350-8X8F (XSM4316) - M4350-8X8F (XSM4316)</t>
  </si>
  <si>
    <t>M4350-12X12F (XSM4324) - M4350-12X12F (XSM4324)</t>
  </si>
  <si>
    <t>&lt;---------  Stack</t>
  </si>
  <si>
    <t>&lt;---------  Family</t>
  </si>
  <si>
    <t>APS350W</t>
  </si>
  <si>
    <t>APS600Wv2</t>
  </si>
  <si>
    <t>APS600Wv3</t>
  </si>
  <si>
    <t>APS920W</t>
  </si>
  <si>
    <t>APS2000Wv2</t>
  </si>
  <si>
    <t>350W Power Supply Unit</t>
  </si>
  <si>
    <t>600W Power Supply Unit</t>
  </si>
  <si>
    <t>920W Power Supply Unit</t>
  </si>
  <si>
    <t>FRONT</t>
  </si>
  <si>
    <t>REAR</t>
  </si>
  <si>
    <t>MANAGEMENT</t>
  </si>
  <si>
    <t>Form-Factor</t>
  </si>
  <si>
    <t>Switching Fabric</t>
  </si>
  <si>
    <t>10GBASE-T
RJ45 ports</t>
  </si>
  <si>
    <t>10GBASE-X
SFP+ ports</t>
  </si>
  <si>
    <t>Fans</t>
  </si>
  <si>
    <t>Out-of-band
Console</t>
  </si>
  <si>
    <t>Model number</t>
  </si>
  <si>
    <t>-</t>
  </si>
  <si>
    <t>Model name</t>
  </si>
  <si>
    <r>
      <rPr>
        <b/>
        <sz val="10"/>
        <color theme="1"/>
        <rFont val="Calibri"/>
        <family val="2"/>
        <scheme val="minor"/>
      </rPr>
      <t>Full width</t>
    </r>
    <r>
      <rPr>
        <sz val="10"/>
        <color theme="1"/>
        <rFont val="Calibri"/>
        <family val="2"/>
        <scheme val="minor"/>
      </rPr>
      <t xml:space="preserve">
1U rack mount
440*43.2*400mm</t>
    </r>
  </si>
  <si>
    <t>100GBASE-X
QSFP28 ports</t>
  </si>
  <si>
    <t>25GBASE-X
SFP28 ports</t>
  </si>
  <si>
    <t>2.5GBASE-T
RJ45 ports</t>
  </si>
  <si>
    <t>1000BASE-T
RJ45 ports</t>
  </si>
  <si>
    <t>Internal PSU</t>
  </si>
  <si>
    <t>Internal
PSU</t>
  </si>
  <si>
    <t>Modular
PSU Bays</t>
  </si>
  <si>
    <t>1 slot</t>
  </si>
  <si>
    <r>
      <rPr>
        <b/>
        <sz val="10"/>
        <color theme="1"/>
        <rFont val="Calibri"/>
        <family val="2"/>
        <scheme val="minor"/>
      </rPr>
      <t>Fixed</t>
    </r>
    <r>
      <rPr>
        <sz val="10"/>
        <color theme="1"/>
        <rFont val="Calibri"/>
        <family val="2"/>
        <scheme val="minor"/>
      </rPr>
      <t xml:space="preserve">
Front-to-back</t>
    </r>
  </si>
  <si>
    <r>
      <t xml:space="preserve">1 x Fixed
</t>
    </r>
    <r>
      <rPr>
        <sz val="10"/>
        <color theme="1"/>
        <rFont val="Calibri"/>
        <family val="2"/>
        <scheme val="minor"/>
      </rPr>
      <t>550W (C14)
On/Off switch</t>
    </r>
  </si>
  <si>
    <t>2 slots</t>
  </si>
  <si>
    <r>
      <rPr>
        <b/>
        <sz val="10"/>
        <color theme="1"/>
        <rFont val="Calibri"/>
        <family val="2"/>
        <scheme val="minor"/>
      </rPr>
      <t>24 ports PoE+</t>
    </r>
    <r>
      <rPr>
        <sz val="10"/>
        <color theme="1"/>
        <rFont val="Calibri"/>
        <family val="2"/>
        <scheme val="minor"/>
      </rPr>
      <t xml:space="preserve">
10M; 100M; 1G
648W (base)
 up to 720W</t>
    </r>
  </si>
  <si>
    <r>
      <rPr>
        <b/>
        <sz val="10"/>
        <color theme="1"/>
        <rFont val="Calibri"/>
        <family val="2"/>
        <scheme val="minor"/>
      </rPr>
      <t>48 ports PoE+</t>
    </r>
    <r>
      <rPr>
        <sz val="10"/>
        <color theme="1"/>
        <rFont val="Calibri"/>
        <family val="2"/>
        <scheme val="minor"/>
      </rPr>
      <t xml:space="preserve">
10M; 100M; 1G
236W (base)
up to 1,440W</t>
    </r>
  </si>
  <si>
    <r>
      <rPr>
        <b/>
        <sz val="10"/>
        <color theme="1"/>
        <rFont val="Calibri"/>
        <family val="2"/>
        <scheme val="minor"/>
      </rPr>
      <t>8 ports</t>
    </r>
    <r>
      <rPr>
        <sz val="10"/>
        <color theme="1"/>
        <rFont val="Calibri"/>
        <family val="2"/>
        <scheme val="minor"/>
      </rPr>
      <t xml:space="preserve">
100M; 1G;
2.5G; 5G; 10G</t>
    </r>
  </si>
  <si>
    <r>
      <rPr>
        <b/>
        <sz val="10"/>
        <color theme="1"/>
        <rFont val="Calibri"/>
        <family val="2"/>
        <scheme val="minor"/>
      </rPr>
      <t>Half-width</t>
    </r>
    <r>
      <rPr>
        <sz val="10"/>
        <color theme="1"/>
        <rFont val="Calibri"/>
        <family val="2"/>
        <scheme val="minor"/>
      </rPr>
      <t xml:space="preserve">
1- or 2-unit 1U
rack mount
220*43.2*400mm</t>
    </r>
  </si>
  <si>
    <r>
      <t xml:space="preserve">1 x Fixed
</t>
    </r>
    <r>
      <rPr>
        <sz val="10"/>
        <color theme="1"/>
        <rFont val="Calibri"/>
        <family val="2"/>
        <scheme val="minor"/>
      </rPr>
      <t>240W (C14)
On/Off switch</t>
    </r>
  </si>
  <si>
    <r>
      <rPr>
        <b/>
        <sz val="10"/>
        <color theme="1"/>
        <rFont val="Calibri"/>
        <family val="2"/>
        <scheme val="minor"/>
      </rPr>
      <t>12 ports</t>
    </r>
    <r>
      <rPr>
        <sz val="10"/>
        <color theme="1"/>
        <rFont val="Calibri"/>
        <family val="2"/>
        <scheme val="minor"/>
      </rPr>
      <t xml:space="preserve">
100M; 1G;
2.5G; 5G; 10G</t>
    </r>
  </si>
  <si>
    <r>
      <rPr>
        <b/>
        <sz val="10"/>
        <color theme="1"/>
        <rFont val="Calibri"/>
        <family val="2"/>
        <scheme val="minor"/>
      </rPr>
      <t>4 ports</t>
    </r>
    <r>
      <rPr>
        <sz val="10"/>
        <color theme="1"/>
        <rFont val="Calibri"/>
        <family val="2"/>
        <scheme val="minor"/>
      </rPr>
      <t xml:space="preserve">
1G;
10G</t>
    </r>
  </si>
  <si>
    <r>
      <rPr>
        <b/>
        <sz val="10"/>
        <color theme="1"/>
        <rFont val="Calibri"/>
        <family val="2"/>
        <scheme val="minor"/>
      </rPr>
      <t>Ethernet:</t>
    </r>
    <r>
      <rPr>
        <sz val="10"/>
        <color theme="1"/>
        <rFont val="Calibri"/>
        <family val="2"/>
        <scheme val="minor"/>
      </rPr>
      <t xml:space="preserve">
Out-of-band
1G port
(Back)
</t>
    </r>
    <r>
      <rPr>
        <b/>
        <sz val="10"/>
        <color theme="1"/>
        <rFont val="Calibri"/>
        <family val="2"/>
        <scheme val="minor"/>
      </rPr>
      <t>Console:</t>
    </r>
    <r>
      <rPr>
        <sz val="10"/>
        <color theme="1"/>
        <rFont val="Calibri"/>
        <family val="2"/>
        <scheme val="minor"/>
      </rPr>
      <t xml:space="preserve">
USB-C
(Front)
</t>
    </r>
    <r>
      <rPr>
        <b/>
        <sz val="10"/>
        <color theme="1"/>
        <rFont val="Calibri"/>
        <family val="2"/>
        <scheme val="minor"/>
      </rPr>
      <t>Storage:</t>
    </r>
    <r>
      <rPr>
        <sz val="10"/>
        <color theme="1"/>
        <rFont val="Calibri"/>
        <family val="2"/>
        <scheme val="minor"/>
      </rPr>
      <t xml:space="preserve">
2 x USB-A
(Back)</t>
    </r>
  </si>
  <si>
    <r>
      <rPr>
        <b/>
        <sz val="10"/>
        <color theme="1"/>
        <rFont val="Calibri"/>
        <family val="2"/>
        <scheme val="minor"/>
      </rPr>
      <t>1 x Fixed</t>
    </r>
    <r>
      <rPr>
        <sz val="10"/>
        <color theme="1"/>
        <rFont val="Calibri"/>
        <family val="2"/>
        <scheme val="minor"/>
      </rPr>
      <t xml:space="preserve">
880W (C14)
On/Off switch</t>
    </r>
  </si>
  <si>
    <r>
      <t xml:space="preserve">1 x Fixed
</t>
    </r>
    <r>
      <rPr>
        <sz val="10"/>
        <color theme="1"/>
        <rFont val="Calibri"/>
        <family val="2"/>
        <scheme val="minor"/>
      </rPr>
      <t>880W (C14)
On/Off switch</t>
    </r>
  </si>
  <si>
    <r>
      <t xml:space="preserve">1 x Fixed
</t>
    </r>
    <r>
      <rPr>
        <sz val="10"/>
        <color theme="1"/>
        <rFont val="Calibri"/>
        <family val="2"/>
        <scheme val="minor"/>
      </rPr>
      <t>750W (C14)
On/Off switch</t>
    </r>
  </si>
  <si>
    <r>
      <t xml:space="preserve">1 x Fixed
</t>
    </r>
    <r>
      <rPr>
        <sz val="10"/>
        <color theme="1"/>
        <rFont val="Calibri"/>
        <family val="2"/>
        <scheme val="minor"/>
      </rPr>
      <t>420W (C14)
On/Off switch</t>
    </r>
  </si>
  <si>
    <t>648W</t>
  </si>
  <si>
    <t>236W</t>
  </si>
  <si>
    <t>194W</t>
  </si>
  <si>
    <t>280W</t>
  </si>
  <si>
    <t>290W</t>
  </si>
  <si>
    <t>196W</t>
  </si>
  <si>
    <t>APS2000Wv2 110VAC</t>
  </si>
  <si>
    <t>APS2000Wv2 220VAC</t>
  </si>
  <si>
    <t>44x2.5G, 4x10G/Multi-Gig PoE++ and 4xSFP28 25G (194W base, up to 3,314W)</t>
  </si>
  <si>
    <t>880W - Connected</t>
  </si>
  <si>
    <t>PSU Slot 1</t>
  </si>
  <si>
    <t>PSU Slot 2</t>
  </si>
  <si>
    <t>Available PoE Budget</t>
  </si>
  <si>
    <t>720W</t>
  </si>
  <si>
    <t>Disconnected</t>
  </si>
  <si>
    <t>146W</t>
  </si>
  <si>
    <t>218W</t>
  </si>
  <si>
    <t>Switch Operational Without PoE?</t>
  </si>
  <si>
    <t>Yes</t>
  </si>
  <si>
    <t>550W - Connected</t>
  </si>
  <si>
    <t>436W</t>
  </si>
  <si>
    <t>186W</t>
  </si>
  <si>
    <t>636W</t>
  </si>
  <si>
    <t>892W</t>
  </si>
  <si>
    <t>956W</t>
  </si>
  <si>
    <t>1,440W</t>
  </si>
  <si>
    <t>Available
PoE Budget</t>
  </si>
  <si>
    <t>716W</t>
  </si>
  <si>
    <t>396W</t>
  </si>
  <si>
    <t>1,116W</t>
  </si>
  <si>
    <t>394W</t>
  </si>
  <si>
    <t>144W</t>
  </si>
  <si>
    <t>594W</t>
  </si>
  <si>
    <t>850W</t>
  </si>
  <si>
    <t>914W</t>
  </si>
  <si>
    <t>1,714W</t>
  </si>
  <si>
    <t>674W</t>
  </si>
  <si>
    <t>354W</t>
  </si>
  <si>
    <t>1,074W</t>
  </si>
  <si>
    <t>3,314W</t>
  </si>
  <si>
    <t>240W - Connected</t>
  </si>
  <si>
    <t>576W</t>
  </si>
  <si>
    <t>700W</t>
  </si>
  <si>
    <t>* M4350 full width switches offer RPS (redundant power supply) and EPS (extended power supply) modes at the same time, automatically. This table explains the total PoE budget (EPS), and the protected PoE budget (RPS) for each combination of PSU.</t>
  </si>
  <si>
    <t>640W</t>
  </si>
  <si>
    <t>960W</t>
  </si>
  <si>
    <t>1,120W</t>
  </si>
  <si>
    <t>1,760W</t>
  </si>
  <si>
    <t>750W - Connected</t>
  </si>
  <si>
    <t>1,586W</t>
  </si>
  <si>
    <t>420W - Connected</t>
  </si>
  <si>
    <t>556W</t>
  </si>
  <si>
    <t>1,036W</t>
  </si>
  <si>
    <t>876W</t>
  </si>
  <si>
    <t>1,676W</t>
  </si>
  <si>
    <t>Modular PSUs</t>
  </si>
  <si>
    <t>PoE Power Load</t>
  </si>
  <si>
    <t>Fan Duty</t>
  </si>
  <si>
    <t>Acoustic</t>
  </si>
  <si>
    <t>34dBA</t>
  </si>
  <si>
    <t>Model Name</t>
  </si>
  <si>
    <t>Management</t>
  </si>
  <si>
    <t>AV Dedicated UI</t>
  </si>
  <si>
    <t>IPv4 / IPv6
ACL and QoS,
DiffServ</t>
  </si>
  <si>
    <t>IPv4 / IPv6
Multicast
Filtering</t>
  </si>
  <si>
    <t>IPv4 / IPv6
 Policing and
Convergence</t>
  </si>
  <si>
    <t>Spanning Tree
Green Ethernet</t>
  </si>
  <si>
    <t>VLANs</t>
  </si>
  <si>
    <t>Trunking
Port Channel</t>
  </si>
  <si>
    <t>IPv4 / IPv6 Authentication Security</t>
  </si>
  <si>
    <t xml:space="preserve">IPv4 / IPv6
Static 
Routing </t>
  </si>
  <si>
    <t>IPv4 / IPv6
Dynamic 
Routing</t>
  </si>
  <si>
    <t>Ingress/egress
1 Kbps shaping
Time-based
Single Rate Policing</t>
  </si>
  <si>
    <r>
      <t>NETGEAR IGMP</t>
    </r>
    <r>
      <rPr>
        <vertAlign val="superscript"/>
        <sz val="9"/>
        <color theme="1"/>
        <rFont val="Calibri"/>
        <family val="2"/>
        <scheme val="minor"/>
      </rPr>
      <t>TM</t>
    </r>
    <r>
      <rPr>
        <sz val="9"/>
        <color theme="1"/>
        <rFont val="Calibri"/>
        <family val="2"/>
        <scheme val="minor"/>
      </rPr>
      <t xml:space="preserve"> Plus for automated IGMP between switches
IGMPv3 MLDv2 Snooping,
Proxy ASM &amp; SSM
IGMPv1,v2 Querier 
(compatible v3)
Control Packet Flooding </t>
    </r>
  </si>
  <si>
    <t>STP, MTP, RSTP
PV(R)STP
BPDU/STRG 
Root Guard
EEE 802.3az
(EEE is disabled by default)</t>
  </si>
  <si>
    <t>Static, Dynamic,
Voice, MAC
GVRP/GMRP
Double VLAN mode
Private VLANs</t>
  </si>
  <si>
    <t>Successive Tiering 
(DOT1X; MAB; Captive Portal)
DHCP Snooping
Dynamic ARP Inspection
IP Source Guard</t>
  </si>
  <si>
    <t>Port, Subnet, VLAN routing 
Multicast 
static routes
DHCPv4 Server
DHCP Relay
Stateful 
DHCPv6  Server</t>
  </si>
  <si>
    <t>All models</t>
  </si>
  <si>
    <t>LAYER 3 PACKAGE*</t>
  </si>
  <si>
    <t xml:space="preserve">* All software features are available, license-free. </t>
  </si>
  <si>
    <t>SMTPE
ST 2110</t>
  </si>
  <si>
    <t>M4350 series</t>
  </si>
  <si>
    <t>ST 2110 profiles</t>
  </si>
  <si>
    <t>Auto-Trunk and Auto-LAG  between M4250, M4300, and M4350 Switches
Static LAG, or Dynamic LACP 
(LACP automatically reverts to and from Static LAG)
Seven (7)  L2/L3/L4 hashing algorithms</t>
  </si>
  <si>
    <t xml:space="preserve"> IPv4: RIP, VRRP
IPv4/IPv6:
OSPF,
Proxy ARP,
PIM-SM,
PIM-DM,
SSM 
</t>
  </si>
  <si>
    <t>Select models only</t>
  </si>
  <si>
    <t>Auto-VoIP
Policy-based routing (PBR)
LLDP-MED
IEEE 1588 PTPv2
 1-Step End-to-End
Transparent Clock (TC)
AVB:
802.1AS, 802.1Qav, 802.1Qat MSRP, 802.1ak MMRP, 802.1ak MVRP</t>
  </si>
  <si>
    <t>TABLE SIZE</t>
  </si>
  <si>
    <t>MAC
 ARP/NDP</t>
  </si>
  <si>
    <t>Routing / Switching Capacity</t>
  </si>
  <si>
    <t>Throughput
64-byte</t>
  </si>
  <si>
    <t>Application Route Scaling</t>
  </si>
  <si>
    <t>Packet Buffer</t>
  </si>
  <si>
    <t>CPU</t>
  </si>
  <si>
    <t>IP Multicast
Routing Entries</t>
  </si>
  <si>
    <t>Jumbo Frames</t>
  </si>
  <si>
    <t>Multicast
IGMP Group
membership</t>
  </si>
  <si>
    <t>DHCP</t>
  </si>
  <si>
    <t>16Mb</t>
  </si>
  <si>
    <t>Up to 12K</t>
  </si>
  <si>
    <t>2K IPv4
2K IPv6</t>
  </si>
  <si>
    <t>4K VLANs</t>
  </si>
  <si>
    <t xml:space="preserve">DHCP Server: 
2K leases
IPv4:  256 pools
IPv6: 16 pools </t>
  </si>
  <si>
    <t>32Mb</t>
  </si>
  <si>
    <t>128 Gbps
Line-Rate</t>
  </si>
  <si>
    <t>176 Gbps
Line-Rate</t>
  </si>
  <si>
    <t>500 Gbps
Line-Rate</t>
  </si>
  <si>
    <t>320 Gbps
Line-Rate</t>
  </si>
  <si>
    <t>480 Gbps
Line-Rate</t>
  </si>
  <si>
    <t>680 Gbps
Line-Rate</t>
  </si>
  <si>
    <t>920 Gbps
Line-Rate</t>
  </si>
  <si>
    <t>1.04 Tbps
Line-Rate</t>
  </si>
  <si>
    <t>1.6 Tbps
Line-Rate</t>
  </si>
  <si>
    <t>* ETHERNET Mode: Each 4 x 25G block is connected to a 100G SERDES. As such, each 4-port block can only work at the same speed: 4x1G, or 4x10G, or 4x25G. Since 25G takes precedence, when one 25G module is inserted, other ports with 1G or 10G modules get down in the same 4-port block.</t>
  </si>
  <si>
    <t>*** Ultra90 PoE++ 802.3bt is compatible with 802.3af PoE (15.4W), 802.3at PoE+ (30W) and 802.3bt (60W, 75W and 90W).</t>
  </si>
  <si>
    <r>
      <rPr>
        <b/>
        <sz val="10"/>
        <color theme="1"/>
        <rFont val="Calibri"/>
        <family val="2"/>
        <scheme val="minor"/>
      </rPr>
      <t>4 ports</t>
    </r>
    <r>
      <rPr>
        <sz val="10"/>
        <color theme="1"/>
        <rFont val="Calibri"/>
        <family val="2"/>
        <scheme val="minor"/>
      </rPr>
      <t xml:space="preserve">
40G; 100G
(Stacking: 100G**)</t>
    </r>
  </si>
  <si>
    <t>** STACKING Mode: Stacking link only works on the highest speed supported by a Stack port. A 25G port, when configured in Stack mode, only operates at 25G. It cannot operate at 10G. Similarly, a 100G port, when configured in Stack mode, only operates at 100G.</t>
  </si>
  <si>
    <t>33dBA</t>
  </si>
  <si>
    <t>34.7dBA</t>
  </si>
  <si>
    <t>34.2dBA</t>
  </si>
  <si>
    <t>Latency
64-byte</t>
  </si>
  <si>
    <t>Static: 256v4/64v6
RIP: 512
OSPF: 1,024</t>
  </si>
  <si>
    <t>64Mb</t>
  </si>
  <si>
    <t>256Mb</t>
  </si>
  <si>
    <t>512 IPv4
256 IPv6</t>
  </si>
  <si>
    <t>468W</t>
  </si>
  <si>
    <t>796W</t>
  </si>
  <si>
    <t>754W</t>
  </si>
  <si>
    <t>1,266W</t>
  </si>
  <si>
    <t>2,994W</t>
  </si>
  <si>
    <t>756W</t>
  </si>
  <si>
    <t>836W</t>
  </si>
  <si>
    <t>714W</t>
  </si>
  <si>
    <t>794W</t>
  </si>
  <si>
    <t>1,794W</t>
  </si>
  <si>
    <t>1,394W</t>
  </si>
  <si>
    <t>1,308W</t>
  </si>
  <si>
    <t>1,436W</t>
  </si>
  <si>
    <t>680W</t>
  </si>
  <si>
    <t>880W</t>
  </si>
  <si>
    <t>1,680W</t>
  </si>
  <si>
    <t>650W</t>
  </si>
  <si>
    <t>970W</t>
  </si>
  <si>
    <t>690W</t>
  </si>
  <si>
    <t>1,130W</t>
  </si>
  <si>
    <t>890W</t>
  </si>
  <si>
    <t>1,770W</t>
  </si>
  <si>
    <t>1,690W</t>
  </si>
  <si>
    <t>596W</t>
  </si>
  <si>
    <t>1,596W</t>
  </si>
  <si>
    <t xml:space="preserve">AV Web-based GUI 
Designed for AV installers
AV-related controls
Audio over IP profiles
AVB profile
Video over IP profiles
Mixed Audio and Video profiles </t>
  </si>
  <si>
    <t>16K MAC
4K ARP/ 512 NDP</t>
  </si>
  <si>
    <t>&lt;2.42µs 1G
&lt;0.92µs 10G fiber</t>
  </si>
  <si>
    <t>&lt;2.20µs 1G
&lt;0.70µs 10G fiber</t>
  </si>
  <si>
    <t>&lt;5.61µs 2.5G
&lt;2.27µs 10G copper
&lt;0.75µs 25G</t>
  </si>
  <si>
    <t>&lt;2.28µs 1G
&lt;2.39µs 10G copper
&lt;0.83µs 10G fiber</t>
  </si>
  <si>
    <t>&lt;2.14µs 1G
&lt;2.29µs 10G copper
&lt;0.72µs 10G fiber</t>
  </si>
  <si>
    <t>&lt;1.06µs 1G
&lt;0.63µs 10G fiber
&lt;0.67µs 25G</t>
  </si>
  <si>
    <t>&lt;2.43µs 1G
&lt;2.20µs 10G copper
&lt;0.97µs 25G</t>
  </si>
  <si>
    <t>Ambient</t>
  </si>
  <si>
    <t>25ºC</t>
  </si>
  <si>
    <t>45ºC</t>
  </si>
  <si>
    <t>Case Temp (Top)</t>
  </si>
  <si>
    <t>33.1ºC</t>
  </si>
  <si>
    <t>48.2ºC</t>
  </si>
  <si>
    <t>52dBA</t>
  </si>
  <si>
    <t>31.9ºC</t>
  </si>
  <si>
    <t>QUIET MODE Setting at ambient*  (Default mode)</t>
  </si>
  <si>
    <t>COOL MODE Setting at ambient*</t>
  </si>
  <si>
    <t>N/A</t>
  </si>
  <si>
    <t>33.4ºC</t>
  </si>
  <si>
    <t>31.3ºC</t>
  </si>
  <si>
    <t>48.5ºC</t>
  </si>
  <si>
    <t>43.3ºC</t>
  </si>
  <si>
    <t>38.3ºC</t>
  </si>
  <si>
    <t>50.1ºC</t>
  </si>
  <si>
    <t>34.4ºC</t>
  </si>
  <si>
    <t>51.7ºC</t>
  </si>
  <si>
    <t>34.43dBA</t>
  </si>
  <si>
    <t>56.3dBA</t>
  </si>
  <si>
    <t>30.3ºC</t>
  </si>
  <si>
    <t>51.5ºC</t>
  </si>
  <si>
    <t>34.34dBA</t>
  </si>
  <si>
    <t>64dBA</t>
  </si>
  <si>
    <t> 100</t>
  </si>
  <si>
    <t> 29.5ºC</t>
  </si>
  <si>
    <t>32.3ºC</t>
  </si>
  <si>
    <t>29.6ºC</t>
  </si>
  <si>
    <t>57.2dBA</t>
  </si>
  <si>
    <t>46.6ºC</t>
  </si>
  <si>
    <t>34.2ºC</t>
  </si>
  <si>
    <t>52.4ºC</t>
  </si>
  <si>
    <t>61.8dBA</t>
  </si>
  <si>
    <r>
      <t>* dBA values are SPL (Sound Pressure Level) values, testing following the ISO-7779 standard. Bystander Mode. Chamber Temp 25</t>
    </r>
    <r>
      <rPr>
        <b/>
        <sz val="10"/>
        <color theme="1"/>
        <rFont val="Calibri"/>
        <family val="2"/>
      </rPr>
      <t xml:space="preserve">˚C </t>
    </r>
    <r>
      <rPr>
        <b/>
        <sz val="10"/>
        <color theme="1"/>
        <rFont val="Calibri"/>
        <family val="2"/>
        <scheme val="minor"/>
      </rPr>
      <t>during testing unless noted otherwise. Full, 100%, Data and PoE loaded.  Worst case.</t>
    </r>
  </si>
  <si>
    <t>up to 3,314W ----&gt;</t>
  </si>
  <si>
    <t>&lt;--- 194W (base),</t>
  </si>
  <si>
    <t>50ºC</t>
  </si>
  <si>
    <r>
      <t>For QUIET MODE, Max conditions are: Highest fan duty when ambient temperature is 45</t>
    </r>
    <r>
      <rPr>
        <b/>
        <sz val="10"/>
        <color theme="1"/>
        <rFont val="Calibri"/>
        <family val="2"/>
      </rPr>
      <t>˚C (PoE models) or 50˚C (non-PoE models), all ports used, max traffic, max PoE budget (additional PSUs) (if applicable).</t>
    </r>
    <r>
      <rPr>
        <b/>
        <sz val="10"/>
        <color theme="1"/>
        <rFont val="Calibri"/>
        <family val="2"/>
        <scheme val="minor"/>
      </rPr>
      <t xml:space="preserve"> Worst case.</t>
    </r>
  </si>
  <si>
    <r>
      <t>For QUIET MODE, Min conditions are: Lowest fan duty when ambient temperature is 25</t>
    </r>
    <r>
      <rPr>
        <b/>
        <sz val="10"/>
        <color theme="1"/>
        <rFont val="Calibri"/>
        <family val="2"/>
      </rPr>
      <t>˚C, all ports used, max traffic, max PoE budget (additional PSUs). Worst case.</t>
    </r>
  </si>
  <si>
    <t>tbd</t>
  </si>
  <si>
    <t>Ordering Information</t>
  </si>
  <si>
    <t/>
  </si>
  <si>
    <t>24x10G/Multi-Gig PoE+ and 4xSFP28 25G (576W base, up to 720W)</t>
  </si>
  <si>
    <t>North America; Europe</t>
  </si>
  <si>
    <t>APS350W-100NES (NA, UK, EU)</t>
  </si>
  <si>
    <t>Asia Pacific</t>
  </si>
  <si>
    <t>APS350W-100AJS (JP, AU)</t>
  </si>
  <si>
    <t>APS350W-10000S (no power cords)</t>
  </si>
  <si>
    <t>APS600W-200NES (NA, UK, EU)</t>
  </si>
  <si>
    <t>APS600W-200AJS (JP, AU)</t>
  </si>
  <si>
    <t>APS600W-20000S (no power cords)</t>
  </si>
  <si>
    <t>APS600W-300NES (NA, UK, EU)</t>
  </si>
  <si>
    <t>APS600W-300AJS (JP, AU)</t>
  </si>
  <si>
    <t>APS600W-30000S (no power cords)</t>
  </si>
  <si>
    <t>APS920W-100NES (NA, UK, EU)</t>
  </si>
  <si>
    <t>APS920W-100AJS (JP, AU)</t>
  </si>
  <si>
    <t>APS920W-10000S (no power cords)</t>
  </si>
  <si>
    <t>APS2000W-100NES (NA, UK, EU)</t>
  </si>
  <si>
    <t>APS2000W-100AJS (JP, AU)</t>
  </si>
  <si>
    <t>APS2000W-10000S (no power cords)</t>
  </si>
  <si>
    <t>APS2000W-200NES (NA, UK, EU)</t>
  </si>
  <si>
    <t>APS2000W-200AJS (JP, AU)</t>
  </si>
  <si>
    <t>APS2000W-20000S (no power cords)</t>
  </si>
  <si>
    <t>M4350-24G4XF (GSM4328)		
M4350-48G4XF (GSM4352)		
M4350-44M4X4V (MSM4352)		
M4350-24X4V (XSM4328CV)		
M4350-24F4V (XSM4328FV)</t>
  </si>
  <si>
    <t xml:space="preserve">NETGEAR APS600Wv2   -   600W Power Supply Unit for M4350-24G4XF (GSM4328); M4350-48G4XF (GSM4352); M4350-44M4X4V (MSM4352); M4350-24X4V (XSM4328CV); M4350-24F4V (XSM4328FV)	</t>
  </si>
  <si>
    <t>NETGEAR M4350-24G4XF Fully Managed Switch (GSM4328)   -   24x1G PoE+ and 4xSFP+ (648W base, up to 720W)</t>
  </si>
  <si>
    <t>GSM4328-100NES (NA, UK, EU)</t>
  </si>
  <si>
    <t>GSM4328-100AJS (JP, AU)</t>
  </si>
  <si>
    <t>GSM4328-100PRS (CCC)</t>
  </si>
  <si>
    <t>NETGEAR M4350-48G4XF Fully Managed Switch (GSM4352)   -   48x1G PoE+ and 4xSFP+ (236W base, up to 1,440W)</t>
  </si>
  <si>
    <t>GSM4352-100NES (NA, UK, EU)</t>
  </si>
  <si>
    <t>GSM4352-100AJS (JP, AU)</t>
  </si>
  <si>
    <t>GSM4352-100PRS (CCC)</t>
  </si>
  <si>
    <t>NETGEAR M4350-44M4X4V Fully Managed Switch (MSM4352)   -   44x2.5G, 4x10G/Multi-Gig PoE++ and 4xSFP28 25G (194W base, up to 3,314W)</t>
  </si>
  <si>
    <t>MSM4352-100NES (NA, UK, EU)</t>
  </si>
  <si>
    <t>MSM4352-100AJS (JP, AU)</t>
  </si>
  <si>
    <t>MSM4352-100PRS (CCC)</t>
  </si>
  <si>
    <t>NETGEAR M4350-8X8F Fully Managed Switch (XSM4316)   -   8x10G/Multi-Gig and 8xSFP+</t>
  </si>
  <si>
    <t>XSM4316-100NES (NA, UK, EU)</t>
  </si>
  <si>
    <t>XSM4316-100AJS (JP, AU)</t>
  </si>
  <si>
    <t>XSM4316-100PRS (CCC)</t>
  </si>
  <si>
    <t>NETGEAR M4350-12X12F Fully Managed Switch (XSM4324)   -   12x10G/Multi-Gig and 12xSFP+</t>
  </si>
  <si>
    <t>XSM4324-100NES (NA, UK, EU)</t>
  </si>
  <si>
    <t>XSM4324-100AJS (JP, AU)</t>
  </si>
  <si>
    <t>XSM4324-100PRS (CCC)</t>
  </si>
  <si>
    <t>NETGEAR M4350-24X4V Fully Managed Switch (XSM4328CV)   -   24x10G/Multi-Gig PoE+ and 4xSFP28 25G (576W base, up to 720W)</t>
  </si>
  <si>
    <t>XSM4328CV-100NES (NA, UK, EU)</t>
  </si>
  <si>
    <t>XSM4328CV -100AJS (JP, AU)</t>
  </si>
  <si>
    <t>XSM4328CV -100PRS (CCC)</t>
  </si>
  <si>
    <t>NETGEAR M4350-24F4V Fully Managed Switch (XSM4328FV)   -   24xSFP+ and 4xSFP28 25G</t>
  </si>
  <si>
    <t>XSM4328FV-100NES (NA, UK, EU)</t>
  </si>
  <si>
    <t>XSM4328FV-100AJS (JP, AU)</t>
  </si>
  <si>
    <t>XSM4328FV-100PRS (CCC)</t>
  </si>
  <si>
    <t>NETGEAR M4350-36X4V Fully Managed Switch (XSM4340CV)   -   36x10G/Multi-Gig PoE++ and 4xSFP28 25G (280W base, up to 1,760W)</t>
  </si>
  <si>
    <t>XSM4340CV-100NES (NA, UK, EU)</t>
  </si>
  <si>
    <t>XSM4340CV-100AJS (JP, AU)</t>
  </si>
  <si>
    <t>XSM4340CV-100PRS (CCC)</t>
  </si>
  <si>
    <t>NETGEAR M4350-24X8F8V Fully Managed Switch (XSM4340V)   -   24x10G/Multi-Gig PoE++, 8xSFP+ and 8xSFP28 25G (290W base, up to 1,770W)</t>
  </si>
  <si>
    <t>XSM4340V-100NES (NA, UK, EU)</t>
  </si>
  <si>
    <t>XSM4340V-100AJS (JP, AU)</t>
  </si>
  <si>
    <t>XSM4340V-100PRS (CCC)</t>
  </si>
  <si>
    <t>NETGEAR M4350-32F8V Fully Managed Switch (XSM4340FV)   -   32xSFP+ and 8xSFP28 25G</t>
  </si>
  <si>
    <t>XSM4340FV-100NES (NA, UK, EU)</t>
  </si>
  <si>
    <t>XSM4340FV-100AJS (JP, AU)</t>
  </si>
  <si>
    <t>XSM4340FV-100PRS (CCC)</t>
  </si>
  <si>
    <t>NETGEAR M4350-16V4C Fully Managed Switch (VSM4320C)   -   16xSFP28 25G and 4xQSFP28 100G</t>
  </si>
  <si>
    <t>VSM4320C-100NES (NA, UK, EU)</t>
  </si>
  <si>
    <t>VSM4320C-100AJS (JP, AU)</t>
  </si>
  <si>
    <t>VSM4320C-100PRS (CCC)</t>
  </si>
  <si>
    <t>NETGEAR M4350-40X4C Fully Managed Switch (XSM4344C)   -   40x10G/Multi-Gig PoE++ and 4xQSFP28 100G (196W base, up to 1,676W)</t>
  </si>
  <si>
    <t>XSM4344C-100NES (NA, UK, EU)</t>
  </si>
  <si>
    <t>XSM4344C-100AJS (JP, AU)</t>
  </si>
  <si>
    <t>XSM4344C-100PRS (CCC)</t>
  </si>
  <si>
    <t>Hardware at a glance</t>
  </si>
  <si>
    <t>Acoustic at a glance</t>
  </si>
  <si>
    <t>RPS+EPS Wattages* at a glance</t>
  </si>
  <si>
    <t>Software at a glance</t>
  </si>
  <si>
    <t>Performance at a glance</t>
  </si>
  <si>
    <t xml:space="preserve">NETGEAR APS350W   -   350W Power Supply Unit for M4350-24G4XF (GSM4328); M4350-48G4XF (GSM4352); M4350-44M4X4V (MSM4352); M4350-24X4V (XSM4328CV); M4350-24F4V (XSM4328FV)	</t>
  </si>
  <si>
    <t xml:space="preserve">NETGEAR APS920W   -   920W Power Supply Unit for M4350-24G4XF (GSM4328); M4350-48G4XF (GSM4352); M4350-44M4X4V (MSM4352); M4350-24X4V (XSM4328CV); M4350-24F4V (XSM4328FV)	</t>
  </si>
  <si>
    <t>APS2000W 110VAC</t>
  </si>
  <si>
    <t>APS2000W 220VAC</t>
  </si>
  <si>
    <t xml:space="preserve">NETGEAR APS2000W   -   2000W Power Supply Unit  for M4350-24G4XF (GSM4328); M4350-48G4XF (GSM4352); M4350-44M4X4V (MSM4352); M4350-24X4V (XSM4328CV); M4350-24F4V (XSM4328FV)	</t>
  </si>
  <si>
    <t>1676W</t>
  </si>
  <si>
    <t>39ºC</t>
  </si>
  <si>
    <t>49.2ºC</t>
  </si>
  <si>
    <t>39.9ºC</t>
  </si>
  <si>
    <t>35ºC</t>
  </si>
  <si>
    <t>52.1ºC</t>
  </si>
  <si>
    <t>38.2ºC</t>
  </si>
  <si>
    <t>56ºC</t>
  </si>
  <si>
    <t>49.6ºC</t>
  </si>
  <si>
    <t>32.1dBA</t>
  </si>
  <si>
    <t>54dBA</t>
  </si>
  <si>
    <t>32.6dBA</t>
  </si>
  <si>
    <t>53.3dBA</t>
  </si>
  <si>
    <t>32.7dBA</t>
  </si>
  <si>
    <t>63dBA</t>
  </si>
  <si>
    <t>36.4dBA</t>
  </si>
  <si>
    <t>55dBA</t>
  </si>
  <si>
    <t>34.1dBA</t>
  </si>
  <si>
    <t>54.3dBA</t>
  </si>
  <si>
    <t>30.4ºC</t>
  </si>
  <si>
    <t>31ºC</t>
  </si>
  <si>
    <t>28.9ºC</t>
  </si>
  <si>
    <t>30.8ºC</t>
  </si>
  <si>
    <t>33.9ºC</t>
  </si>
  <si>
    <t>&lt;2.54µs 1G
&lt;2.75µs 10G copper
&lt;1.08µs 25G</t>
  </si>
  <si>
    <t>&lt;2.7µs 10G copper
&lt;1.27µs 10G  fiber
&lt;1.09µs 25G</t>
  </si>
  <si>
    <t>&lt;1.27µs 10G fiber
&lt;1.08µs 25G</t>
  </si>
  <si>
    <t>&lt;2.71µs 10G fiber
&lt;1.08µs 25G
&lt;1.13µs 100G</t>
  </si>
  <si>
    <t>&lt;2.71µs 10G copper
&lt;1.08µs 25G  fiber
&lt;1.04µs 100G</t>
  </si>
  <si>
    <t>Components</t>
  </si>
  <si>
    <t>Multimode Fiber (MMF)</t>
  </si>
  <si>
    <t>Single mode Fiber (SMF)</t>
  </si>
  <si>
    <t>OM1 or OM2</t>
  </si>
  <si>
    <t>OM3 or OM4</t>
  </si>
  <si>
    <t>9/125µm</t>
  </si>
  <si>
    <t>62.5/125µm</t>
  </si>
  <si>
    <t>50/125µm</t>
  </si>
  <si>
    <t>AXM763</t>
  </si>
  <si>
    <t>AXM762</t>
  </si>
  <si>
    <t>10GBASE-LRM long reach multimode</t>
  </si>
  <si>
    <t>10GBASE-LR long reach single mode</t>
  </si>
  <si>
    <t>802.3aq - LC duplex connector</t>
  </si>
  <si>
    <t>LC duplex connector</t>
  </si>
  <si>
    <t>up to 10km (6.2 miles)</t>
  </si>
  <si>
    <t>up to 100m (328 ft)</t>
  </si>
  <si>
    <t>up to 165m (541 ft)</t>
  </si>
  <si>
    <t>AXM762-10000S (1 unit)</t>
  </si>
  <si>
    <t>AXM763-10000S (1 unit)</t>
  </si>
  <si>
    <t>AXM762P10-10000S (pack of 10 units)</t>
  </si>
  <si>
    <t>AXM761</t>
  </si>
  <si>
    <t>AXM764</t>
  </si>
  <si>
    <t>10GBASE-SR short reach multimode</t>
  </si>
  <si>
    <t>10GBASE-LR LITE single mode</t>
  </si>
  <si>
    <t>up to 2km (1.2 mile)</t>
  </si>
  <si>
    <t>up to 300m (984 ft)</t>
  </si>
  <si>
    <t>AXM764-10000S (1 unit)</t>
  </si>
  <si>
    <t>AXM761-10000S (1 unit)</t>
  </si>
  <si>
    <t>AXM761P10-10000S (pack of 10 units)</t>
  </si>
  <si>
    <t>AGM731F</t>
  </si>
  <si>
    <t>AGM732F</t>
  </si>
  <si>
    <t>1000BASE-SX short range multimode</t>
  </si>
  <si>
    <t>1000BASE-LX long range single mode</t>
  </si>
  <si>
    <t>up to 275m (902 ft)</t>
  </si>
  <si>
    <t>OM3: up to 550m (1,804 ft)</t>
  </si>
  <si>
    <t>OM4: up to 1,000m (3,280 ft)</t>
  </si>
  <si>
    <t>AGM731F (1 unit)</t>
  </si>
  <si>
    <t>AGM732F (1 unit)</t>
  </si>
  <si>
    <t xml:space="preserve">SFP+ to SFP+ </t>
  </si>
  <si>
    <t>1 meter (3.3 ft)</t>
  </si>
  <si>
    <t>3 meters (9.8 ft)</t>
  </si>
  <si>
    <t>5 meters (16.4 ft)</t>
  </si>
  <si>
    <t>AXC761</t>
  </si>
  <si>
    <t>AXC763</t>
  </si>
  <si>
    <t>AXC765</t>
  </si>
  <si>
    <t>10GSFP+ Cu (passive)</t>
  </si>
  <si>
    <t>10GSFP+ Cu (active)</t>
  </si>
  <si>
    <t>SFP+ connectors</t>
  </si>
  <si>
    <t>AXC761-10000S (1 unit)</t>
  </si>
  <si>
    <t>AXC763-10000S (1 unit)</t>
  </si>
  <si>
    <t>AXC765-10000S (1 unit)</t>
  </si>
  <si>
    <t>7 meters (23.0 ft)</t>
  </si>
  <si>
    <t>10 meters (32.8 ft)</t>
  </si>
  <si>
    <t>15 meters (49.2 ft)</t>
  </si>
  <si>
    <t>AXC767</t>
  </si>
  <si>
    <t>AXC7610</t>
  </si>
  <si>
    <t>AXC7615</t>
  </si>
  <si>
    <t>10GSFP+ (duplex fiber optic)</t>
  </si>
  <si>
    <t>AXC767-10000S (1 unit)</t>
  </si>
  <si>
    <t>AXC7610-10000S (1 unit)</t>
  </si>
  <si>
    <t>AXC7615-10000S (1 unit)</t>
  </si>
  <si>
    <t>20 meters (65.6 ft)</t>
  </si>
  <si>
    <t>AXC7620</t>
  </si>
  <si>
    <t>AXC7620-10000S (1 unit)</t>
  </si>
  <si>
    <t>GBIC SFP and SFP+ Optics for M4350 series</t>
  </si>
  <si>
    <t>Direct Attach Cables for M4350 series</t>
  </si>
  <si>
    <t>STACKING Mode: Stacking link only works on the highest speed supported by a Stack port. A 25G port, when configured in Stack mode, only operates at 25G. It cannot operate at 10G. Similarly, a 100G port, when configured in Stack mode, only operates at 100G.</t>
  </si>
  <si>
    <t>Engineered</t>
  </si>
  <si>
    <t>and Certified</t>
  </si>
  <si>
    <t>for AV over IP</t>
  </si>
  <si>
    <t>Features highlights</t>
  </si>
  <si>
    <t>Dedicated AV UI for AV installations</t>
  </si>
  <si>
    <r>
      <rPr>
        <sz val="13"/>
        <color theme="1"/>
        <rFont val="Wingdings"/>
        <charset val="2"/>
      </rPr>
      <t xml:space="preserve">ü </t>
    </r>
    <r>
      <rPr>
        <sz val="13"/>
        <color theme="1"/>
        <rFont val="Calibri"/>
        <family val="2"/>
        <scheme val="minor"/>
      </rPr>
      <t>Color-based AV profiles can be applied to the different ports</t>
    </r>
  </si>
  <si>
    <r>
      <t>Best value switching performance</t>
    </r>
    <r>
      <rPr>
        <b/>
        <sz val="13"/>
        <color rgb="FF000000"/>
        <rFont val="Calibri"/>
        <family val="2"/>
        <scheme val="minor"/>
      </rPr>
      <t>:</t>
    </r>
  </si>
  <si>
    <t>•   16K MAC address table, 4K ARP and 4K concurrent VLANs for typical midsize environnements</t>
  </si>
  <si>
    <t>•   Jumbo frames support of up to 12KB accelerating performance with compatible nodes</t>
  </si>
  <si>
    <r>
      <t>Tier 1 availability</t>
    </r>
    <r>
      <rPr>
        <b/>
        <sz val="13"/>
        <color rgb="FF000000"/>
        <rFont val="Calibri"/>
        <family val="2"/>
        <scheme val="minor"/>
      </rPr>
      <t>:</t>
    </r>
  </si>
  <si>
    <t xml:space="preserve">•   Rapid Spanning Tree (RSTP) and Multiple Spanning Tree (MSTP) allow for rapid transitionning of the ports to the Forwarding state and the suppression </t>
  </si>
  <si>
    <t xml:space="preserve"> of Topology Change Notification</t>
  </si>
  <si>
    <t>•   NETGEAR PVSTP  implementation follows the same rules than other vendor’s Per VLAN STP for strict interoperability</t>
  </si>
  <si>
    <r>
      <rPr>
        <sz val="13"/>
        <color theme="1"/>
        <rFont val="Wingdings"/>
        <charset val="2"/>
      </rPr>
      <t xml:space="preserve">ü </t>
    </r>
    <r>
      <rPr>
        <sz val="13"/>
        <color rgb="FF000000"/>
        <rFont val="Calibri"/>
        <family val="2"/>
        <scheme val="minor"/>
      </rPr>
      <t>Including industry-standard PVST+ interoperability</t>
    </r>
  </si>
  <si>
    <r>
      <rPr>
        <sz val="13"/>
        <color theme="1"/>
        <rFont val="Wingdings"/>
        <charset val="2"/>
      </rPr>
      <t xml:space="preserve">ü </t>
    </r>
    <r>
      <rPr>
        <sz val="13"/>
        <color theme="1"/>
        <rFont val="Calibri"/>
        <family val="2"/>
        <scheme val="minor"/>
      </rPr>
      <t>PVSTP is similar to the MSTP protocol as defined by IEEE 802.1s, the main difference being PVSTP runs one instance per VLAN</t>
    </r>
  </si>
  <si>
    <r>
      <rPr>
        <sz val="13"/>
        <color theme="1"/>
        <rFont val="Wingdings"/>
        <charset val="2"/>
      </rPr>
      <t xml:space="preserve">ü </t>
    </r>
    <r>
      <rPr>
        <sz val="13"/>
        <color theme="1"/>
        <rFont val="Calibri"/>
        <family val="2"/>
        <scheme val="minor"/>
      </rPr>
      <t>In other words, each configured VLAN runs an independent instance of PVSTP</t>
    </r>
  </si>
  <si>
    <r>
      <rPr>
        <sz val="13"/>
        <color theme="1"/>
        <rFont val="Wingdings"/>
        <charset val="2"/>
      </rPr>
      <t xml:space="preserve">ü </t>
    </r>
    <r>
      <rPr>
        <sz val="13"/>
        <color theme="1"/>
        <rFont val="Calibri"/>
        <family val="2"/>
        <scheme val="minor"/>
      </rPr>
      <t>FastUplink feature immediately moves an alternate port with lowest cost to forwarding state when the root port goes down to reduce recovery time</t>
    </r>
  </si>
  <si>
    <r>
      <rPr>
        <sz val="13"/>
        <color theme="1"/>
        <rFont val="Wingdings"/>
        <charset val="2"/>
      </rPr>
      <t xml:space="preserve">ü </t>
    </r>
    <r>
      <rPr>
        <sz val="13"/>
        <color theme="1"/>
        <rFont val="Calibri"/>
        <family val="2"/>
        <scheme val="minor"/>
      </rPr>
      <t>FastBackbone feature selects new indirect port when an indirect port fails</t>
    </r>
  </si>
  <si>
    <t>•   NETGEAR PVRSTP implementation follows the same rules than other vendor’s Per VLAN RSTP for strict interoperability</t>
  </si>
  <si>
    <r>
      <rPr>
        <sz val="13"/>
        <color theme="1"/>
        <rFont val="Wingdings"/>
        <charset val="2"/>
      </rPr>
      <t xml:space="preserve">ü </t>
    </r>
    <r>
      <rPr>
        <sz val="13"/>
        <color rgb="FF000000"/>
        <rFont val="Calibri"/>
        <family val="2"/>
        <scheme val="minor"/>
      </rPr>
      <t>Including industry-standard RPVST+ interoperability</t>
    </r>
  </si>
  <si>
    <r>
      <rPr>
        <sz val="13"/>
        <color theme="1"/>
        <rFont val="Wingdings"/>
        <charset val="2"/>
      </rPr>
      <t xml:space="preserve">ü </t>
    </r>
    <r>
      <rPr>
        <sz val="13"/>
        <color theme="1"/>
        <rFont val="Calibri"/>
        <family val="2"/>
        <scheme val="minor"/>
      </rPr>
      <t>PVRSTP is similar to the RSTP protocol as defined by IEEE 802.1w, the main difference being PVRSTP runs one instance per VLAN</t>
    </r>
  </si>
  <si>
    <r>
      <rPr>
        <sz val="13"/>
        <color theme="1"/>
        <rFont val="Wingdings"/>
        <charset val="2"/>
      </rPr>
      <t xml:space="preserve">ü </t>
    </r>
    <r>
      <rPr>
        <sz val="13"/>
        <color theme="1"/>
        <rFont val="Calibri"/>
        <family val="2"/>
        <scheme val="minor"/>
      </rPr>
      <t>In other words, each configured VLAN runs an independent instance of PVRSTP</t>
    </r>
  </si>
  <si>
    <r>
      <rPr>
        <sz val="13"/>
        <color theme="1"/>
        <rFont val="Wingdings"/>
        <charset val="2"/>
      </rPr>
      <t xml:space="preserve">ü </t>
    </r>
    <r>
      <rPr>
        <sz val="13"/>
        <color theme="1"/>
        <rFont val="Calibri"/>
        <family val="2"/>
        <scheme val="minor"/>
      </rPr>
      <t>Each PVRSTP instance elects a root bridge independent of the other</t>
    </r>
  </si>
  <si>
    <r>
      <rPr>
        <sz val="13"/>
        <color theme="1"/>
        <rFont val="Wingdings"/>
        <charset val="2"/>
      </rPr>
      <t xml:space="preserve">ü </t>
    </r>
    <r>
      <rPr>
        <sz val="13"/>
        <color theme="1"/>
        <rFont val="Calibri"/>
        <family val="2"/>
        <scheme val="minor"/>
      </rPr>
      <t xml:space="preserve">Hence there are as many Root Bridges in the region as there are VLANs configured </t>
    </r>
  </si>
  <si>
    <r>
      <rPr>
        <sz val="13"/>
        <color theme="1"/>
        <rFont val="Wingdings"/>
        <charset val="2"/>
      </rPr>
      <t xml:space="preserve">ü </t>
    </r>
    <r>
      <rPr>
        <sz val="13"/>
        <color theme="1"/>
        <rFont val="Calibri"/>
        <family val="2"/>
        <scheme val="minor"/>
      </rPr>
      <t>Per VLAN RSTP has in built support for FastUplink and FastBackbone</t>
    </r>
  </si>
  <si>
    <t>•   IP address conflict detection performed by embedded DHCP servers prevents accidental IP address duplicates from perturbing the overall network stability</t>
  </si>
  <si>
    <t>•   IP Event Dampening reduces the effect of interface flaps on routing protocols: the routing protocols temporarily disable their processing (on the unstable</t>
  </si>
  <si>
    <t xml:space="preserve"> interface) until the interface becomes stable, thereby greatly increasing the overall stability of the network</t>
  </si>
  <si>
    <r>
      <t>Ease of deployment</t>
    </r>
    <r>
      <rPr>
        <b/>
        <sz val="13"/>
        <color rgb="FF000000"/>
        <rFont val="Calibri"/>
        <family val="2"/>
        <scheme val="minor"/>
      </rPr>
      <t>:</t>
    </r>
  </si>
  <si>
    <t xml:space="preserve">•   Automatic configuration with DHCP and BootP Auto Install eases large deployments with a scalable configuration files management capability, </t>
  </si>
  <si>
    <t xml:space="preserve"> mapping IP addresses and host names and providing individual configuration files to multiple switches as soon as they are initialized on the network</t>
  </si>
  <si>
    <r>
      <t>•   Both the Switch Serial Number and primary MAC address are reported by a simple "</t>
    </r>
    <r>
      <rPr>
        <sz val="13"/>
        <color theme="1"/>
        <rFont val="Courier New"/>
        <family val="3"/>
      </rPr>
      <t>show hardware</t>
    </r>
    <r>
      <rPr>
        <sz val="13"/>
        <color theme="1"/>
        <rFont val="Calibri"/>
        <family val="2"/>
        <scheme val="minor"/>
      </rPr>
      <t>" command in  CLI - facilitating discovery</t>
    </r>
  </si>
  <si>
    <t xml:space="preserve"> and remote configuration operations</t>
  </si>
  <si>
    <r>
      <rPr>
        <sz val="13"/>
        <color theme="1"/>
        <rFont val="Wingdings"/>
        <charset val="2"/>
      </rPr>
      <t xml:space="preserve">ü </t>
    </r>
    <r>
      <rPr>
        <sz val="13"/>
        <color rgb="FF000000"/>
        <rFont val="Calibri"/>
        <family val="2"/>
        <scheme val="minor"/>
      </rPr>
      <t>DHCP Relay agents process DHCP messages and generate new DHCP messages</t>
    </r>
  </si>
  <si>
    <r>
      <rPr>
        <sz val="13"/>
        <color theme="1"/>
        <rFont val="Wingdings"/>
        <charset val="2"/>
      </rPr>
      <t xml:space="preserve">ü </t>
    </r>
    <r>
      <rPr>
        <sz val="13"/>
        <color rgb="FF000000"/>
        <rFont val="Calibri"/>
        <family val="2"/>
        <scheme val="minor"/>
      </rPr>
      <t>Supports DHCP Relay Option 82 circuit-id and remote-id for VLANs</t>
    </r>
  </si>
  <si>
    <r>
      <rPr>
        <sz val="13"/>
        <color theme="1"/>
        <rFont val="Wingdings"/>
        <charset val="2"/>
      </rPr>
      <t xml:space="preserve">ü </t>
    </r>
    <r>
      <rPr>
        <sz val="13"/>
        <color rgb="FF000000"/>
        <rFont val="Calibri"/>
        <family val="2"/>
        <scheme val="minor"/>
      </rPr>
      <t>DHCP Relay agents are typically IP routing-aware devices and can be referred to as Layer 3 relay agents</t>
    </r>
  </si>
  <si>
    <t xml:space="preserve">•   Automatic Voice over IP prioritization with Auto-VoIP simplifies  most complex multi-vendor IP telephones deployments either based on protocols </t>
  </si>
  <si>
    <t xml:space="preserve"> (SIP, H323 and SCCP) or on OUI bytes (default database and user-based OUIs) in the phone source MAC address; providing the best class of service to </t>
  </si>
  <si>
    <t xml:space="preserve"> VoIP streams (both data and signaling) over other ordinary traffic by classifying traffic, and enabling correct egress queue configuration</t>
  </si>
  <si>
    <t xml:space="preserve">•   An associated Voice VLAN can be easily configured with Auto-VoIP for further traffic isolation </t>
  </si>
  <si>
    <t xml:space="preserve">•   When deployed IP phones are LLDP-MED compliant, the Voice VLAN will use LLDP-MED to pass on the VLAN ID, 802.1P priority and DSCP values to </t>
  </si>
  <si>
    <t xml:space="preserve"> the IP phones, accelerating convergent deployments</t>
  </si>
  <si>
    <r>
      <t>Ease of management and granular control</t>
    </r>
    <r>
      <rPr>
        <b/>
        <sz val="13"/>
        <color rgb="FF000000"/>
        <rFont val="Calibri"/>
        <family val="2"/>
        <scheme val="minor"/>
      </rPr>
      <t>:</t>
    </r>
  </si>
  <si>
    <t>•  Dual firmware image and dual configuration file for transparent firmware updates / configuration changes with minimum service interruption</t>
  </si>
  <si>
    <t xml:space="preserve">•  Flexible Port-Channel / LAG (802.3ad - 802.1AX) implementation for maximum compatibility, fault tolerance and load sharing with any type of Ethernet </t>
  </si>
  <si>
    <t xml:space="preserve">   channeling from other vendors switch, server or storage devices conforming to IEEE 802.3ad - including static (selectable hashing algorithms) -</t>
  </si>
  <si>
    <t xml:space="preserve">    or to IEEE 802.1AX with dynamic LAGs or port-channel  (highly tunable LACP Link Aggregation Control Protocol ) </t>
  </si>
  <si>
    <t>• LACP mode automatically reverts to and from Static LAG, useful when the host isn't LACP anymore, for instance during a factory reset or re-configuration</t>
  </si>
  <si>
    <t>•  Unidirectional Link Detection Protocol (UDLD) and Aggressive UDLD detect and avoid unidirectional links automatically, in order to prevent forwarding</t>
  </si>
  <si>
    <t xml:space="preserve">    anomalies in a Layer 2 communication channel in which a bi-directional link stops passing traffic in one direction</t>
  </si>
  <si>
    <t>•  Port names feature allows for descriptive names on all interfaces and better clarity in real word admin daily tasks</t>
  </si>
  <si>
    <t>•  SDM (System Data Management, or switch database) templates allow for granular system resources distribution depending on IPv4 or IPv6 applications</t>
  </si>
  <si>
    <r>
      <rPr>
        <sz val="13"/>
        <color theme="1"/>
        <rFont val="Wingdings"/>
        <charset val="2"/>
      </rPr>
      <t xml:space="preserve">ü </t>
    </r>
    <r>
      <rPr>
        <sz val="13"/>
        <color rgb="FF000000"/>
        <rFont val="Calibri"/>
        <family val="2"/>
        <scheme val="minor"/>
      </rPr>
      <t>ARP Entries (the maximum number of entries in the IPv4 Address Resolution Protocol ARP cache for routing interfaces)</t>
    </r>
  </si>
  <si>
    <r>
      <rPr>
        <sz val="13"/>
        <color theme="1"/>
        <rFont val="Wingdings"/>
        <charset val="2"/>
      </rPr>
      <t xml:space="preserve">ü </t>
    </r>
    <r>
      <rPr>
        <sz val="13"/>
        <color rgb="FF000000"/>
        <rFont val="Calibri"/>
        <family val="2"/>
        <scheme val="minor"/>
      </rPr>
      <t>IPv4 Unicast Routes (the maximum number of IPv4 unicast forwarding table entries)</t>
    </r>
  </si>
  <si>
    <r>
      <rPr>
        <sz val="13"/>
        <color theme="1"/>
        <rFont val="Wingdings"/>
        <charset val="2"/>
      </rPr>
      <t xml:space="preserve">ü </t>
    </r>
    <r>
      <rPr>
        <sz val="13"/>
        <color rgb="FF000000"/>
        <rFont val="Calibri"/>
        <family val="2"/>
        <scheme val="minor"/>
      </rPr>
      <t xml:space="preserve">IPv6 NDP Entries (the maximum number of IPv6 Neighbor Discovery Protocol NDP cache entries) </t>
    </r>
  </si>
  <si>
    <r>
      <rPr>
        <sz val="13"/>
        <color theme="1"/>
        <rFont val="Wingdings"/>
        <charset val="2"/>
      </rPr>
      <t xml:space="preserve">ü </t>
    </r>
    <r>
      <rPr>
        <sz val="13"/>
        <color rgb="FF000000"/>
        <rFont val="Calibri"/>
        <family val="2"/>
        <scheme val="minor"/>
      </rPr>
      <t>IPv6 Unicast Routes (the maximum number of IPv6 unicast forwarding table entries)</t>
    </r>
  </si>
  <si>
    <r>
      <rPr>
        <sz val="13"/>
        <color theme="1"/>
        <rFont val="Wingdings"/>
        <charset val="2"/>
      </rPr>
      <t xml:space="preserve">ü </t>
    </r>
    <r>
      <rPr>
        <sz val="13"/>
        <color rgb="FF000000"/>
        <rFont val="Calibri"/>
        <family val="2"/>
        <scheme val="minor"/>
      </rPr>
      <t>ECMP Next Hops (the maximum number of next hops that can be installed in the IPv4 and IPv6 unicast forwarding tables)</t>
    </r>
  </si>
  <si>
    <r>
      <rPr>
        <sz val="13"/>
        <color theme="1"/>
        <rFont val="Wingdings"/>
        <charset val="2"/>
      </rPr>
      <t xml:space="preserve">ü </t>
    </r>
    <r>
      <rPr>
        <sz val="13"/>
        <color rgb="FF000000"/>
        <rFont val="Calibri"/>
        <family val="2"/>
        <scheme val="minor"/>
      </rPr>
      <t xml:space="preserve">IPv4 Multicast Routes (the maximum number of IPv4 multicast forwarding table entries) </t>
    </r>
  </si>
  <si>
    <r>
      <rPr>
        <sz val="13"/>
        <color theme="1"/>
        <rFont val="Wingdings"/>
        <charset val="2"/>
      </rPr>
      <t xml:space="preserve">ü </t>
    </r>
    <r>
      <rPr>
        <sz val="13"/>
        <color rgb="FF000000"/>
        <rFont val="Calibri"/>
        <family val="2"/>
        <scheme val="minor"/>
      </rPr>
      <t>IPv6 Multicast Routes (the maximum number of IPv6 multicast forwarding table entries)</t>
    </r>
  </si>
  <si>
    <t>•  Loopback interfaces management for routing protocols administration</t>
  </si>
  <si>
    <t xml:space="preserve">•  Private VLANs and local Proxy ARP help reduce broadcast with added security </t>
  </si>
  <si>
    <t>•  Management VLAN ID is user selectable for best convenience</t>
  </si>
  <si>
    <t xml:space="preserve">•  Industry-standard VLAN management in the command line interface (CLI) for all common operations such as VLAN creation; VLAN names; </t>
  </si>
  <si>
    <t xml:space="preserve">    VLAN "make static" for dynamically created VLAN by GVRP registration; VLAN trunking; VLAN participation; VLAN ID (PVID) and VLAN tagging for one</t>
  </si>
  <si>
    <t xml:space="preserve">    interface, a group of interfaces or all interfaces at once</t>
  </si>
  <si>
    <t>• Simplified VLAN configuration with industry-standard Access Ports for 802.1Q unaware endpoints and Trunk Ports for switch-to-switchs links with Native VLAN</t>
  </si>
  <si>
    <t>•  System defaults automatically set per-port broadcast, multicast, and unicast storm control for typical, robust protection against DoS attacks and faulty</t>
  </si>
  <si>
    <t xml:space="preserve">    clients which can, with BYOD, often create network and performance issues</t>
  </si>
  <si>
    <t xml:space="preserve">•  IP Telephony administration is simplified with consistent Voice VLAN capabilities per the industry standards and automatic functions associated </t>
  </si>
  <si>
    <t>•  Comprehensive set of "system utilities" and "Clear" commands help troubleshoot connectivity issues and restore various configurations to their factory</t>
  </si>
  <si>
    <t xml:space="preserve">    defaults for maximum admin efficiency: traceroute (to discover the routes that packets actually take when traveling on a hop-by-hop basis and with a</t>
  </si>
  <si>
    <t xml:space="preserve">    synchronous response when initiated from the CLI), clear dynamically learned MAC addresses, counters, IGMP snooping table entries from the Multicast</t>
  </si>
  <si>
    <t xml:space="preserve">    forwarding database etc... </t>
  </si>
  <si>
    <t>•  Syslog and Packet Captures can be sent to USB storage for rapid network troubleshooting</t>
  </si>
  <si>
    <t>•  Replaceable factory-default configuration file for predictable network reset in distributed branch offices without IT personnel</t>
  </si>
  <si>
    <t>•  All major centralized software distribution platforms are supported for central software upgrades and configuration files management (HTTP, TFTP),</t>
  </si>
  <si>
    <t xml:space="preserve">    including in highly secured versions (HTTPS, SFTP, SCP)</t>
  </si>
  <si>
    <t>•  Simple Network Time Protocol (SNTP) can be used to synchronize network resources and for adaptation of NTP, and can provide synchronized network</t>
  </si>
  <si>
    <t xml:space="preserve">    timestamp either in broadcast or unicast mode (SNTP client implemented over UDP - port 123)</t>
  </si>
  <si>
    <t xml:space="preserve">•  Embedded RMON (4 groups) and sFlow agents permit external network traffic analysis </t>
  </si>
  <si>
    <r>
      <t>Engineered for convergence and AV-over-IP</t>
    </r>
    <r>
      <rPr>
        <b/>
        <sz val="13"/>
        <color rgb="FF000000"/>
        <rFont val="Calibri"/>
        <family val="2"/>
        <scheme val="minor"/>
      </rPr>
      <t>:</t>
    </r>
  </si>
  <si>
    <t>•  Audio (Voice over IP) and Video (multicasting) comprehensive switching, filtering, routing and prioritization</t>
  </si>
  <si>
    <t>•  Auto-VoIP, Voice VLAN and LLDP-MED support for IP phones QoS and VLAN configuration</t>
  </si>
  <si>
    <t>•  IEEE 1588 (section 10 and 11.5) PTPv2 Transparent Clock (TC) End-to-End implementation considering the residence time of PTPv2 packets from ingress to egress</t>
  </si>
  <si>
    <r>
      <rPr>
        <sz val="13"/>
        <color theme="1"/>
        <rFont val="Wingdings"/>
        <charset val="2"/>
      </rPr>
      <t>ü</t>
    </r>
    <r>
      <rPr>
        <sz val="13"/>
        <color theme="1"/>
        <rFont val="Calibri"/>
        <family val="2"/>
        <scheme val="minor"/>
      </rPr>
      <t xml:space="preserve"> </t>
    </r>
    <r>
      <rPr>
        <sz val="13"/>
        <color theme="1"/>
        <rFont val="Calibri"/>
        <family val="2"/>
        <charset val="2"/>
        <scheme val="minor"/>
      </rPr>
      <t>1-step Transparent Clock mode, using the residence time of the PPTPv2 packet at the egress port level</t>
    </r>
  </si>
  <si>
    <r>
      <rPr>
        <sz val="13"/>
        <color theme="1"/>
        <rFont val="Wingdings"/>
        <charset val="2"/>
      </rPr>
      <t>ü</t>
    </r>
    <r>
      <rPr>
        <sz val="13"/>
        <color theme="1"/>
        <rFont val="Calibri"/>
        <family val="2"/>
        <scheme val="minor"/>
      </rPr>
      <t xml:space="preserve"> The "Sync" &amp; "Delay_Req" fields of passing/egressing out PTPv2 packets are updated with the residence time in the switch</t>
    </r>
    <r>
      <rPr>
        <sz val="13"/>
        <color theme="1"/>
        <rFont val="Calibri"/>
        <family val="2"/>
        <charset val="2"/>
        <scheme val="minor"/>
      </rPr>
      <t xml:space="preserve">, the other fields in PTPv2 packets </t>
    </r>
  </si>
  <si>
    <t xml:space="preserve">   ("Announce", "Delay_Resp", "Pdelay_Req" and "Pdelay_Resp") are not updated </t>
  </si>
  <si>
    <r>
      <rPr>
        <sz val="13"/>
        <color theme="1"/>
        <rFont val="Wingdings"/>
        <charset val="2"/>
      </rPr>
      <t>ü</t>
    </r>
    <r>
      <rPr>
        <sz val="13"/>
        <color theme="1"/>
        <rFont val="Calibri"/>
        <family val="2"/>
        <scheme val="minor"/>
      </rPr>
      <t xml:space="preserve"> IGMP Plus is pre-configured  on default VLAN 1 out of the box </t>
    </r>
  </si>
  <si>
    <r>
      <rPr>
        <sz val="13"/>
        <color theme="1"/>
        <rFont val="Wingdings"/>
        <charset val="2"/>
      </rPr>
      <t>ü</t>
    </r>
    <r>
      <rPr>
        <sz val="13"/>
        <color theme="1"/>
        <rFont val="Calibri"/>
        <family val="2"/>
        <scheme val="minor"/>
      </rPr>
      <t xml:space="preserve"> IGMP Plus can be configured on another VLAN</t>
    </r>
    <r>
      <rPr>
        <sz val="13"/>
        <color theme="1"/>
        <rFont val="Calibri"/>
        <family val="2"/>
        <charset val="2"/>
        <scheme val="minor"/>
      </rPr>
      <t xml:space="preserve"> for automatic IGMP across switches on that VLAN (uplinks can make part of that VLAN in trunk mode)</t>
    </r>
  </si>
  <si>
    <r>
      <rPr>
        <sz val="13"/>
        <color theme="1"/>
        <rFont val="Wingdings"/>
        <charset val="2"/>
      </rPr>
      <t>ü</t>
    </r>
    <r>
      <rPr>
        <sz val="13"/>
        <color theme="1"/>
        <rFont val="Calibri"/>
        <family val="2"/>
        <scheme val="minor"/>
      </rPr>
      <t xml:space="preserve"> IGMP Plus allow AV-over-IP devices (TX/Encoders and RX/Decoders) to be connected across multiple switches</t>
    </r>
    <r>
      <rPr>
        <sz val="13"/>
        <color theme="1"/>
        <rFont val="Calibri"/>
        <family val="2"/>
        <charset val="2"/>
        <scheme val="minor"/>
      </rPr>
      <t xml:space="preserve"> in a star topology</t>
    </r>
  </si>
  <si>
    <r>
      <rPr>
        <sz val="13"/>
        <color theme="1"/>
        <rFont val="Wingdings"/>
        <charset val="2"/>
      </rPr>
      <t>ü</t>
    </r>
    <r>
      <rPr>
        <sz val="13"/>
        <color theme="1"/>
        <rFont val="Calibri"/>
        <family val="2"/>
        <scheme val="minor"/>
      </rPr>
      <t xml:space="preserve"> The </t>
    </r>
    <r>
      <rPr>
        <sz val="13"/>
        <color theme="1"/>
        <rFont val="Courier New"/>
        <family val="3"/>
      </rPr>
      <t>show igmpsnooping group</t>
    </r>
    <r>
      <rPr>
        <sz val="13"/>
        <color theme="1"/>
        <rFont val="Calibri"/>
        <family val="2"/>
        <scheme val="minor"/>
      </rPr>
      <t xml:space="preserve"> </t>
    </r>
    <r>
      <rPr>
        <sz val="13"/>
        <color theme="1"/>
        <rFont val="Calibri"/>
        <family val="2"/>
        <charset val="2"/>
        <scheme val="minor"/>
      </rPr>
      <t>command in CLI and GUI displays the Source and Group IP addresses along with their corresponding MAC addresses</t>
    </r>
  </si>
  <si>
    <t xml:space="preserve">    that are learnt through IGMP Snooping in a given VLAN on a given interface</t>
  </si>
  <si>
    <t>•  With IGMP Plus, Auto-Trunk and Auto-LAG, your deployment will JUST WORK</t>
  </si>
  <si>
    <t>•  IGMP Snooping and Proxy for IPv4, MLD Snooping and Proxy for IPv6, and Querier mode facilitate fast receivers joins and leaves for multicast streams and ensure</t>
  </si>
  <si>
    <t xml:space="preserve">    multicast traffic only reaches interested receivers everywhere in a Layer 2 or a Layer 3 network, including source-specific (SSM) and any-source (ASM) multicast</t>
  </si>
  <si>
    <t xml:space="preserve">•  Multicast VLAN Registration (MVR) uses a dedicated Multicast VLAN to forward multicast streams and avoid duplication for clients in different VLANs </t>
  </si>
  <si>
    <t>•  Multicast routing (PIM-SM and PIM-DM, both IPv4 and IPv6)  ensure multicast streams can reach receivers in different L3 subnets</t>
  </si>
  <si>
    <t>•  PoE power management and schedule enablement for powering on and powering off PoE nodes connected to the switch</t>
  </si>
  <si>
    <t>Layer 3 routing package:</t>
  </si>
  <si>
    <t>•  Static Routes/ECMP Static Routes for IPv4 and IPv6</t>
  </si>
  <si>
    <r>
      <rPr>
        <sz val="13"/>
        <color theme="1"/>
        <rFont val="Wingdings"/>
        <charset val="2"/>
      </rPr>
      <t xml:space="preserve">ü </t>
    </r>
    <r>
      <rPr>
        <sz val="13"/>
        <color rgb="FF000000"/>
        <rFont val="Calibri"/>
        <family val="2"/>
        <scheme val="minor"/>
      </rPr>
      <t>Static and default routes are configurable with next IP address hops to any given destination</t>
    </r>
  </si>
  <si>
    <r>
      <rPr>
        <sz val="13"/>
        <color theme="1"/>
        <rFont val="Wingdings"/>
        <charset val="2"/>
      </rPr>
      <t xml:space="preserve">ü </t>
    </r>
    <r>
      <rPr>
        <sz val="13"/>
        <color rgb="FF000000"/>
        <rFont val="Calibri"/>
        <family val="2"/>
        <scheme val="minor"/>
      </rPr>
      <t>Permitting additional routes creates several options for the network administrator</t>
    </r>
  </si>
  <si>
    <r>
      <rPr>
        <sz val="13"/>
        <color theme="1"/>
        <rFont val="Wingdings"/>
        <charset val="2"/>
      </rPr>
      <t xml:space="preserve">ü </t>
    </r>
    <r>
      <rPr>
        <sz val="13"/>
        <color rgb="FF000000"/>
        <rFont val="Calibri"/>
        <family val="2"/>
        <scheme val="minor"/>
      </rPr>
      <t>The admin can configure multiple next hops to a given destination, intending for the router to load share across the next hops</t>
    </r>
  </si>
  <si>
    <r>
      <rPr>
        <sz val="13"/>
        <color theme="1"/>
        <rFont val="Wingdings"/>
        <charset val="2"/>
      </rPr>
      <t xml:space="preserve">ü </t>
    </r>
    <r>
      <rPr>
        <sz val="13"/>
        <color theme="1"/>
        <rFont val="Calibri"/>
        <family val="2"/>
        <scheme val="minor"/>
      </rPr>
      <t>The admin distinguishes static routes by specifying a route preference value: a lower preference value is a more preferred static route</t>
    </r>
  </si>
  <si>
    <r>
      <rPr>
        <sz val="13"/>
        <color theme="1"/>
        <rFont val="Wingdings"/>
        <charset val="2"/>
      </rPr>
      <t xml:space="preserve">ü </t>
    </r>
    <r>
      <rPr>
        <sz val="13"/>
        <color rgb="FF000000"/>
        <rFont val="Calibri"/>
        <family val="2"/>
        <scheme val="minor"/>
      </rPr>
      <t>A less preferred static route is used if the more preferred static route is unusable (down link, or next hop cannot be resolved to a MAC address)</t>
    </r>
  </si>
  <si>
    <t>•  Advanced Static Routing functions for administrative traffic control</t>
  </si>
  <si>
    <r>
      <rPr>
        <sz val="13"/>
        <color theme="1"/>
        <rFont val="Wingdings"/>
        <charset val="2"/>
      </rPr>
      <t xml:space="preserve">ü </t>
    </r>
    <r>
      <rPr>
        <sz val="13"/>
        <color rgb="FF000000"/>
        <rFont val="Calibri"/>
        <family val="2"/>
        <scheme val="minor"/>
      </rPr>
      <t>Static Reject Routes are configurable to control the traffic destined to a particular network so that it is not forwarded through the router</t>
    </r>
  </si>
  <si>
    <r>
      <rPr>
        <sz val="13"/>
        <color theme="1"/>
        <rFont val="Wingdings"/>
        <charset val="2"/>
      </rPr>
      <t xml:space="preserve">ü </t>
    </r>
    <r>
      <rPr>
        <sz val="13"/>
        <color rgb="FF000000"/>
        <rFont val="Calibri"/>
        <family val="2"/>
        <scheme val="minor"/>
      </rPr>
      <t>Such traffic is discarded and the ICMP destination unreachable message is sent back to the source</t>
    </r>
  </si>
  <si>
    <r>
      <rPr>
        <sz val="13"/>
        <color theme="1"/>
        <rFont val="Wingdings"/>
        <charset val="2"/>
      </rPr>
      <t xml:space="preserve">ü </t>
    </r>
    <r>
      <rPr>
        <sz val="13"/>
        <color rgb="FF000000"/>
        <rFont val="Calibri"/>
        <family val="2"/>
        <scheme val="minor"/>
      </rPr>
      <t>Static reject routes can be typically used to prevent routing loops</t>
    </r>
  </si>
  <si>
    <r>
      <rPr>
        <sz val="13"/>
        <color theme="1"/>
        <rFont val="Wingdings"/>
        <charset val="2"/>
      </rPr>
      <t xml:space="preserve">ü </t>
    </r>
    <r>
      <rPr>
        <sz val="13"/>
        <color rgb="FF000000"/>
        <rFont val="Calibri"/>
        <family val="2"/>
        <scheme val="minor"/>
      </rPr>
      <t xml:space="preserve">Default routes are configurable  as a preference option </t>
    </r>
  </si>
  <si>
    <t>•  In order to facilitate VLAN creation and VLAN routing using Web GUI, a VLAN Routing Wizard offers following automated capabilities:</t>
  </si>
  <si>
    <r>
      <rPr>
        <sz val="13"/>
        <color theme="1"/>
        <rFont val="Wingdings"/>
        <charset val="2"/>
      </rPr>
      <t xml:space="preserve">ü </t>
    </r>
    <r>
      <rPr>
        <sz val="13"/>
        <color rgb="FF000000"/>
        <rFont val="Calibri"/>
        <family val="2"/>
        <scheme val="minor"/>
      </rPr>
      <t>Create a VLAN and generate a unique name for VLAN</t>
    </r>
  </si>
  <si>
    <r>
      <rPr>
        <sz val="13"/>
        <color theme="1"/>
        <rFont val="Wingdings"/>
        <charset val="2"/>
      </rPr>
      <t xml:space="preserve">ü </t>
    </r>
    <r>
      <rPr>
        <sz val="13"/>
        <color rgb="FF000000"/>
        <rFont val="Calibri"/>
        <family val="2"/>
        <scheme val="minor"/>
      </rPr>
      <t>Add selected ports to the newly created VLAN and remove selected ports from the default VLAN</t>
    </r>
  </si>
  <si>
    <r>
      <rPr>
        <sz val="13"/>
        <color theme="1"/>
        <rFont val="Wingdings"/>
        <charset val="2"/>
      </rPr>
      <t xml:space="preserve">ü </t>
    </r>
    <r>
      <rPr>
        <sz val="13"/>
        <color rgb="FF000000"/>
        <rFont val="Calibri"/>
        <family val="2"/>
        <scheme val="minor"/>
      </rPr>
      <t>Create a LAG, add selected ports to a LAG, then add this LAG to the newly created VLAN</t>
    </r>
  </si>
  <si>
    <r>
      <rPr>
        <sz val="13"/>
        <color theme="1"/>
        <rFont val="Wingdings"/>
        <charset val="2"/>
      </rPr>
      <t xml:space="preserve">ü </t>
    </r>
    <r>
      <rPr>
        <sz val="13"/>
        <color rgb="FF000000"/>
        <rFont val="Calibri"/>
        <family val="2"/>
        <scheme val="minor"/>
      </rPr>
      <t>Enable tagging on selected ports if the port is in another VLAN</t>
    </r>
  </si>
  <si>
    <r>
      <rPr>
        <sz val="13"/>
        <color theme="1"/>
        <rFont val="Wingdings"/>
        <charset val="2"/>
      </rPr>
      <t xml:space="preserve">ü </t>
    </r>
    <r>
      <rPr>
        <sz val="13"/>
        <color theme="1"/>
        <rFont val="Calibri"/>
        <family val="2"/>
        <scheme val="minor"/>
      </rPr>
      <t>Disable tagging if a selected port does not exist in another VLAN</t>
    </r>
  </si>
  <si>
    <r>
      <rPr>
        <sz val="13"/>
        <color theme="1"/>
        <rFont val="Wingdings"/>
        <charset val="2"/>
      </rPr>
      <t xml:space="preserve">ü </t>
    </r>
    <r>
      <rPr>
        <sz val="13"/>
        <color rgb="FF000000"/>
        <rFont val="Calibri"/>
        <family val="2"/>
        <scheme val="minor"/>
      </rPr>
      <t>Exclude ports that are not selected from the VLAN</t>
    </r>
  </si>
  <si>
    <r>
      <rPr>
        <sz val="13"/>
        <color theme="1"/>
        <rFont val="Wingdings"/>
        <charset val="2"/>
      </rPr>
      <t xml:space="preserve">ü </t>
    </r>
    <r>
      <rPr>
        <sz val="13"/>
        <color rgb="FF000000"/>
        <rFont val="Calibri"/>
        <family val="2"/>
        <scheme val="minor"/>
      </rPr>
      <t>Enable routing on the VLAN using the IP address and subnet mask entered as logical routing interface</t>
    </r>
  </si>
  <si>
    <t>•  DHCP Relay Agents relay DHCP requests from any routed interface, including VLANs, when DHCP server doesn’t reside on the same IP network or subnet</t>
  </si>
  <si>
    <r>
      <rPr>
        <sz val="13"/>
        <color theme="1"/>
        <rFont val="Wingdings"/>
        <charset val="2"/>
      </rPr>
      <t xml:space="preserve">ü </t>
    </r>
    <r>
      <rPr>
        <sz val="13"/>
        <color rgb="FF000000"/>
        <rFont val="Calibri"/>
        <family val="2"/>
        <scheme val="minor"/>
      </rPr>
      <t>The agent relays requests from a subnet without a DHCP server to a server or next-hop agent on another subnet</t>
    </r>
  </si>
  <si>
    <r>
      <rPr>
        <sz val="13"/>
        <color theme="1"/>
        <rFont val="Wingdings"/>
        <charset val="2"/>
      </rPr>
      <t xml:space="preserve">ü </t>
    </r>
    <r>
      <rPr>
        <sz val="13"/>
        <color rgb="FF000000"/>
        <rFont val="Calibri"/>
        <family val="2"/>
        <scheme val="minor"/>
      </rPr>
      <t>Unlike a router which switches IP packets transparently, a DHCP relay agent processes DHCP messages and generates new DHCP messages</t>
    </r>
  </si>
  <si>
    <r>
      <rPr>
        <sz val="13"/>
        <color theme="1"/>
        <rFont val="Wingdings"/>
        <charset val="2"/>
      </rPr>
      <t xml:space="preserve">ü </t>
    </r>
    <r>
      <rPr>
        <sz val="13"/>
        <color rgb="FF000000"/>
        <rFont val="Calibri"/>
        <family val="2"/>
        <scheme val="minor"/>
      </rPr>
      <t>Multiple Helper IPs feature allows to configure a DHCP relay agent with multiple DHCP server addresses per routing interface and to use different server addresses for client packets arriving on different interfaces on the relay agent</t>
    </r>
  </si>
  <si>
    <t xml:space="preserve">       server addresses for client packets arriving on different interfaces on the relay agent</t>
  </si>
  <si>
    <t>•  Router Discovery Protocol is an extension to ICMP and enables hosts to dynamically discover the IP address of routers on local IP subnets</t>
  </si>
  <si>
    <r>
      <rPr>
        <sz val="13"/>
        <color theme="1"/>
        <rFont val="Wingdings"/>
        <charset val="2"/>
      </rPr>
      <t xml:space="preserve">ü </t>
    </r>
    <r>
      <rPr>
        <sz val="13"/>
        <color rgb="FF000000"/>
        <rFont val="Calibri"/>
        <family val="2"/>
        <scheme val="minor"/>
      </rPr>
      <t>Based on RFC 1256 for IPv4</t>
    </r>
  </si>
  <si>
    <r>
      <rPr>
        <sz val="13"/>
        <color theme="1"/>
        <rFont val="Wingdings"/>
        <charset val="2"/>
      </rPr>
      <t>ü</t>
    </r>
    <r>
      <rPr>
        <sz val="13"/>
        <color rgb="FF000000"/>
        <rFont val="Wingdings"/>
        <charset val="2"/>
      </rPr>
      <t xml:space="preserve"> </t>
    </r>
    <r>
      <rPr>
        <sz val="13"/>
        <color rgb="FF000000"/>
        <rFont val="Calibri"/>
        <family val="2"/>
        <scheme val="minor"/>
      </rPr>
      <t>Routers periodically send router discovery messages to announce their presence to locally-attached hosts</t>
    </r>
  </si>
  <si>
    <r>
      <rPr>
        <sz val="13"/>
        <color theme="1"/>
        <rFont val="Wingdings"/>
        <charset val="2"/>
      </rPr>
      <t>ü</t>
    </r>
    <r>
      <rPr>
        <sz val="13"/>
        <color rgb="FF000000"/>
        <rFont val="Wingdings"/>
        <charset val="2"/>
      </rPr>
      <t xml:space="preserve"> </t>
    </r>
    <r>
      <rPr>
        <sz val="13"/>
        <color rgb="FF000000"/>
        <rFont val="Calibri"/>
        <family val="2"/>
        <scheme val="minor"/>
      </rPr>
      <t>The router discovery message advertises one or more IP addresses on the router that hosts can use as their default gateway</t>
    </r>
  </si>
  <si>
    <r>
      <rPr>
        <sz val="13"/>
        <color theme="1"/>
        <rFont val="Wingdings"/>
        <charset val="2"/>
      </rPr>
      <t>ü</t>
    </r>
    <r>
      <rPr>
        <sz val="13"/>
        <color rgb="FF000000"/>
        <rFont val="Wingdings"/>
        <charset val="2"/>
      </rPr>
      <t xml:space="preserve"> </t>
    </r>
    <r>
      <rPr>
        <sz val="13"/>
        <color rgb="FF000000"/>
        <rFont val="Calibri"/>
        <family val="2"/>
        <scheme val="minor"/>
      </rPr>
      <t>Hosts can send a router solicitation message asking any router that receives the message to immediately send a router advertisement</t>
    </r>
  </si>
  <si>
    <r>
      <rPr>
        <sz val="13"/>
        <color theme="1"/>
        <rFont val="Wingdings"/>
        <charset val="2"/>
      </rPr>
      <t>ü</t>
    </r>
    <r>
      <rPr>
        <sz val="13"/>
        <color rgb="FF000000"/>
        <rFont val="Wingdings"/>
        <charset val="2"/>
      </rPr>
      <t xml:space="preserve"> </t>
    </r>
    <r>
      <rPr>
        <sz val="13"/>
        <color rgb="FF000000"/>
        <rFont val="Calibri"/>
        <family val="2"/>
        <scheme val="minor"/>
      </rPr>
      <t>Router discovery eliminates the need to manually configure a default gateway on each host</t>
    </r>
  </si>
  <si>
    <r>
      <rPr>
        <sz val="13"/>
        <color theme="1"/>
        <rFont val="Wingdings"/>
        <charset val="2"/>
      </rPr>
      <t>ü</t>
    </r>
    <r>
      <rPr>
        <sz val="13"/>
        <color rgb="FF000000"/>
        <rFont val="Wingdings"/>
        <charset val="2"/>
      </rPr>
      <t xml:space="preserve"> </t>
    </r>
    <r>
      <rPr>
        <sz val="13"/>
        <color rgb="FF000000"/>
        <rFont val="Calibri"/>
        <family val="2"/>
        <scheme val="minor"/>
      </rPr>
      <t>It enables hosts to switch to a different default gateway if one goes down</t>
    </r>
  </si>
  <si>
    <t>•  Loopback interfaces are available as dynamic, stable IP addresses for other devices on the network, and for routing protocols</t>
  </si>
  <si>
    <t>•  Support of Routing Information Protocol (RIPv2) as a distance vector protocol specified in RFC 2453 for IPv4</t>
  </si>
  <si>
    <r>
      <rPr>
        <sz val="13"/>
        <color theme="1"/>
        <rFont val="Wingdings"/>
        <charset val="2"/>
      </rPr>
      <t xml:space="preserve">ü </t>
    </r>
    <r>
      <rPr>
        <sz val="13"/>
        <color rgb="FF000000"/>
        <rFont val="Calibri"/>
        <family val="2"/>
        <scheme val="minor"/>
      </rPr>
      <t>Each route is characterized by the number of gateways, or hops, a packet must traverse to reach its intended destination</t>
    </r>
  </si>
  <si>
    <r>
      <rPr>
        <sz val="13"/>
        <color theme="1"/>
        <rFont val="Wingdings"/>
        <charset val="2"/>
      </rPr>
      <t xml:space="preserve">ü </t>
    </r>
    <r>
      <rPr>
        <sz val="13"/>
        <color rgb="FF000000"/>
        <rFont val="Calibri"/>
        <family val="2"/>
        <scheme val="minor"/>
      </rPr>
      <t>Categorized as an interior gateway protocol, RIP operates within the scope of an autonomous system</t>
    </r>
  </si>
  <si>
    <t>•  IP Multinetting allows to configure more than one IP address on a network interface (other vendors may call it IP Aliasing or Secondary Addressing)</t>
  </si>
  <si>
    <t>•  ICMP Throttling feature adds configuration options for the transmission of various types of ICMP messages</t>
  </si>
  <si>
    <r>
      <rPr>
        <sz val="13"/>
        <color theme="1"/>
        <rFont val="Wingdings"/>
        <charset val="2"/>
      </rPr>
      <t xml:space="preserve">ü </t>
    </r>
    <r>
      <rPr>
        <sz val="13"/>
        <color rgb="FF000000"/>
        <rFont val="Calibri"/>
        <family val="2"/>
        <scheme val="minor"/>
      </rPr>
      <t>ICMP Redirects can be used by a malicious sender to perform man-in-the-middle attacks, or divert packets to a malicious monitor, or to cause</t>
    </r>
  </si>
  <si>
    <t xml:space="preserve">       Denial of Service (DoS) by blackholing the packets</t>
  </si>
  <si>
    <r>
      <rPr>
        <sz val="13"/>
        <color theme="1"/>
        <rFont val="Wingdings"/>
        <charset val="2"/>
      </rPr>
      <t xml:space="preserve">ü </t>
    </r>
    <r>
      <rPr>
        <sz val="13"/>
        <color rgb="FF000000"/>
        <rFont val="Calibri"/>
        <family val="2"/>
        <scheme val="minor"/>
      </rPr>
      <t>ICMP Echo Requests and other messages can be used to probe for vulnerable hosts or routers</t>
    </r>
  </si>
  <si>
    <r>
      <rPr>
        <sz val="13"/>
        <color theme="1"/>
        <rFont val="Wingdings"/>
        <charset val="2"/>
      </rPr>
      <t xml:space="preserve">ü </t>
    </r>
    <r>
      <rPr>
        <sz val="13"/>
        <color rgb="FF000000"/>
        <rFont val="Calibri"/>
        <family val="2"/>
        <scheme val="minor"/>
      </rPr>
      <t>Rate limiting ICMP error messages protects the local router and the network from sending a large number of messages that take CPU and bandwidth</t>
    </r>
  </si>
  <si>
    <t>•  The Policy Based Routing feature (PBR) overrides routing decision taken by the router and makes the packet to follow different actions based on a policy</t>
  </si>
  <si>
    <r>
      <rPr>
        <sz val="13"/>
        <color theme="1"/>
        <rFont val="Wingdings"/>
        <charset val="2"/>
      </rPr>
      <t xml:space="preserve">ü </t>
    </r>
    <r>
      <rPr>
        <sz val="13"/>
        <color rgb="FF000000"/>
        <rFont val="Calibri"/>
        <family val="2"/>
        <scheme val="minor"/>
      </rPr>
      <t>It provides freedom over packet routing/forwarding instead of leaving the control to standard routing protocols based on L3</t>
    </r>
  </si>
  <si>
    <r>
      <rPr>
        <sz val="13"/>
        <color theme="1"/>
        <rFont val="Wingdings"/>
        <charset val="2"/>
      </rPr>
      <t xml:space="preserve">ü </t>
    </r>
    <r>
      <rPr>
        <sz val="13"/>
        <color rgb="FF000000"/>
        <rFont val="Calibri"/>
        <family val="2"/>
        <scheme val="minor"/>
      </rPr>
      <t>For instance, some organizations would like to dictate paths instead of following the paths shown by routing protocols</t>
    </r>
  </si>
  <si>
    <r>
      <rPr>
        <sz val="13"/>
        <color theme="1"/>
        <rFont val="Wingdings"/>
        <charset val="2"/>
      </rPr>
      <t xml:space="preserve">ü </t>
    </r>
    <r>
      <rPr>
        <sz val="13"/>
        <color rgb="FF000000"/>
        <rFont val="Calibri"/>
        <family val="2"/>
        <scheme val="minor"/>
      </rPr>
      <t xml:space="preserve"> Network Managers/Administrators can set up policies such as:</t>
    </r>
  </si>
  <si>
    <r>
      <rPr>
        <sz val="13"/>
        <color theme="1"/>
        <rFont val="Wingdings"/>
        <charset val="2"/>
      </rPr>
      <t xml:space="preserve">Ä </t>
    </r>
    <r>
      <rPr>
        <sz val="13"/>
        <color rgb="FF000000"/>
        <rFont val="Calibri"/>
        <family val="2"/>
        <scheme val="minor"/>
      </rPr>
      <t>My network will not carry traffic from the Engineering department</t>
    </r>
  </si>
  <si>
    <r>
      <rPr>
        <sz val="13"/>
        <color theme="1"/>
        <rFont val="Wingdings"/>
        <charset val="2"/>
      </rPr>
      <t xml:space="preserve">Ä </t>
    </r>
    <r>
      <rPr>
        <sz val="13"/>
        <color rgb="FF000000"/>
        <rFont val="Calibri"/>
        <family val="2"/>
        <scheme val="minor"/>
      </rPr>
      <t>Traffic originating within my network with the following characteristics will take path A, while other traffic will take path B</t>
    </r>
  </si>
  <si>
    <r>
      <rPr>
        <sz val="13"/>
        <color theme="1"/>
        <rFont val="Wingdings"/>
        <charset val="2"/>
      </rPr>
      <t xml:space="preserve">Ä </t>
    </r>
    <r>
      <rPr>
        <sz val="13"/>
        <color rgb="FF000000"/>
        <rFont val="Calibri"/>
        <family val="2"/>
        <scheme val="minor"/>
      </rPr>
      <t>When load sharing needs to be done for the incoming traffic across multiple paths based on packet entities in the incoming traffic</t>
    </r>
  </si>
  <si>
    <r>
      <t>Enterprise security</t>
    </r>
    <r>
      <rPr>
        <b/>
        <sz val="13"/>
        <color rgb="FF000000"/>
        <rFont val="Calibri"/>
        <family val="2"/>
        <scheme val="minor"/>
      </rPr>
      <t>:</t>
    </r>
  </si>
  <si>
    <t>•  Traffic control MAC Filter and Port Security help restrict the traffic allowed into and out of specified ports or interfaces in the system in order to increase</t>
  </si>
  <si>
    <t xml:space="preserve">    overall security and block MAC address flooding issues</t>
  </si>
  <si>
    <t>•  DHCP Snooping monitors DHCP traffic between DHCP clients and DHCP servers to filter harmful DHCP message and builds a bindings database of</t>
  </si>
  <si>
    <t xml:space="preserve">    (MAC address, IP address, VLAN ID, port) tuples that are considered authorized in order to prevent DHCP server spoofing attacks </t>
  </si>
  <si>
    <t>•  IP source guard and Dynamic ARP Inspection use the DHCP snooping bindings database per port and per VLAN to drop incoming packets that do not match</t>
  </si>
  <si>
    <t xml:space="preserve">    any binding and to enforce source IP / MAC addresses for malicious users traffic elimination</t>
  </si>
  <si>
    <t xml:space="preserve">•  Time-based Layer 2 / Layer 3-v4 / Layer 3-v6 / Layer 4 Access Control Lists (ACLs) can be binded to ports, Layer 2 interfaces, VLANs and LAGs </t>
  </si>
  <si>
    <t xml:space="preserve">    (Link Aggregation Groups or Port channel) for fast unauthorized data prevention and right granularity</t>
  </si>
  <si>
    <t>•  For in-band switch management, management ACLs  on CPU interface (Control Plane ACLs) are used to define the IP/MAC or protocol through which</t>
  </si>
  <si>
    <t xml:space="preserve">    management access is allowed for increased HTTP/HTTPS or Telnet/SSH management security</t>
  </si>
  <si>
    <t>•  Out-of-band management is available via dedicated service port (1G RJ45 OOB) when in-band management can be prohibited via management ACLs</t>
  </si>
  <si>
    <t>•  Bridge protocol data unit (BPDU) Guard allows the network administrator to enforce the Spanning Tree (STP) domain borders and keep the active topology</t>
  </si>
  <si>
    <t xml:space="preserve">   consistent and predictable - unauthorized devices or switches behind the edge ports that have BPDU enabled will not be able to influence the overall STP</t>
  </si>
  <si>
    <t xml:space="preserve">   by creating loops</t>
  </si>
  <si>
    <t>•  Spanning Tree Root Guard (STRG) enforces the Layer 2 network topology by preventing rogue root bridges potential issues when for instance, unauthorized</t>
  </si>
  <si>
    <t xml:space="preserve">    or unexpected new equipment in the network may accidentally become a root bridge for a given VLAN </t>
  </si>
  <si>
    <t>•  Dynamic 802.1x VLAN assignment mode, including Dynamic VLAN creation mode and Guest VLAN / Unauthenticated VLAN are supported for rigorous user</t>
  </si>
  <si>
    <t xml:space="preserve">    and equipment RADIUS policy server enforcement </t>
  </si>
  <si>
    <r>
      <rPr>
        <sz val="13"/>
        <color theme="1"/>
        <rFont val="Wingdings"/>
        <charset val="2"/>
      </rPr>
      <t xml:space="preserve">ü </t>
    </r>
    <r>
      <rPr>
        <sz val="13"/>
        <color rgb="FF000000"/>
        <rFont val="Calibri"/>
        <family val="2"/>
        <scheme val="minor"/>
      </rPr>
      <t xml:space="preserve">Up to </t>
    </r>
    <r>
      <rPr>
        <b/>
        <sz val="13"/>
        <color rgb="FF000000"/>
        <rFont val="Calibri"/>
        <family val="2"/>
        <scheme val="minor"/>
      </rPr>
      <t xml:space="preserve">48 clients </t>
    </r>
    <r>
      <rPr>
        <sz val="13"/>
        <color rgb="FF000000"/>
        <rFont val="Calibri"/>
        <family val="2"/>
        <scheme val="minor"/>
      </rPr>
      <t>(802.1x) per port are supported, including the authentication of the users domain, in order to facilitate convergent deployments</t>
    </r>
  </si>
  <si>
    <t xml:space="preserve">       For instance when IP phones connect PCs on their bridge, IP phones and PCs can authenticate on the same switch port but under different VLAN</t>
  </si>
  <si>
    <t xml:space="preserve">       assignment policies (Voice VLAN  versus other Production VLANs) </t>
  </si>
  <si>
    <t>•  802.1x MAC Address Authentication Bypass (MAB) is a supplemental authentication mechanism that lets non-802.1x devices bypass the traditional 802.1x</t>
  </si>
  <si>
    <t xml:space="preserve">    process altogether, letting them authenticate to the network using their client MAC address as an identifier</t>
  </si>
  <si>
    <r>
      <rPr>
        <sz val="13"/>
        <color theme="1"/>
        <rFont val="Wingdings"/>
        <charset val="2"/>
      </rPr>
      <t xml:space="preserve">ü </t>
    </r>
    <r>
      <rPr>
        <sz val="13"/>
        <color rgb="FF000000"/>
        <rFont val="Calibri"/>
        <family val="2"/>
        <scheme val="minor"/>
      </rPr>
      <t>A list of authorized MAC addresses of client NICs is maintained on the RADIUS server for MAB purpose</t>
    </r>
  </si>
  <si>
    <r>
      <rPr>
        <sz val="13"/>
        <color theme="1"/>
        <rFont val="Wingdings"/>
        <charset val="2"/>
      </rPr>
      <t xml:space="preserve">ü </t>
    </r>
    <r>
      <rPr>
        <sz val="13"/>
        <color rgb="FF000000"/>
        <rFont val="Calibri"/>
        <family val="2"/>
        <scheme val="minor"/>
      </rPr>
      <t>MAB can be configured on a per-port basis on the switch</t>
    </r>
  </si>
  <si>
    <r>
      <rPr>
        <sz val="13"/>
        <color theme="1"/>
        <rFont val="Wingdings"/>
        <charset val="2"/>
      </rPr>
      <t xml:space="preserve">ü </t>
    </r>
    <r>
      <rPr>
        <sz val="13"/>
        <color rgb="FF000000"/>
        <rFont val="Calibri"/>
        <family val="2"/>
        <scheme val="minor"/>
      </rPr>
      <t>MAB initiates after unsuccessful dot1x authentication process (configurable time out), when clients don't respond to any of EAPOL packets</t>
    </r>
  </si>
  <si>
    <r>
      <rPr>
        <sz val="13"/>
        <color theme="1"/>
        <rFont val="Wingdings"/>
        <charset val="2"/>
      </rPr>
      <t xml:space="preserve">ü </t>
    </r>
    <r>
      <rPr>
        <sz val="13"/>
        <color rgb="FF000000"/>
        <rFont val="Calibri"/>
        <family val="2"/>
        <scheme val="minor"/>
      </rPr>
      <t xml:space="preserve">When 802.1X unaware clients try to connect, the switch sends the MAC address of each client to the authentication server </t>
    </r>
  </si>
  <si>
    <r>
      <rPr>
        <sz val="13"/>
        <color theme="1"/>
        <rFont val="Wingdings"/>
        <charset val="2"/>
      </rPr>
      <t xml:space="preserve">ü </t>
    </r>
    <r>
      <rPr>
        <sz val="13"/>
        <color rgb="FF000000"/>
        <rFont val="Calibri"/>
        <family val="2"/>
        <scheme val="minor"/>
      </rPr>
      <t>The RADIUS server checks the MAC address of the client NIC against the list of authorized addresses</t>
    </r>
  </si>
  <si>
    <r>
      <rPr>
        <sz val="13"/>
        <color theme="1"/>
        <rFont val="Wingdings"/>
        <charset val="2"/>
      </rPr>
      <t xml:space="preserve">ü </t>
    </r>
    <r>
      <rPr>
        <sz val="13"/>
        <color rgb="FF000000"/>
        <rFont val="Calibri"/>
        <family val="2"/>
        <scheme val="minor"/>
      </rPr>
      <t>The RADIUS server returns the access policy and VLAN assignment to the switch for each client</t>
    </r>
  </si>
  <si>
    <t>•  With Successive Tiering, the Authentication Manager allows for authentication methods per port for a Tiered Authentication based on configured time-outs</t>
  </si>
  <si>
    <r>
      <rPr>
        <sz val="13"/>
        <color theme="1"/>
        <rFont val="Wingdings"/>
        <charset val="2"/>
      </rPr>
      <t xml:space="preserve">ü </t>
    </r>
    <r>
      <rPr>
        <sz val="13"/>
        <color rgb="FF000000"/>
        <rFont val="Calibri"/>
        <family val="2"/>
        <scheme val="minor"/>
      </rPr>
      <t>By default, configuration authentication methods are tried in this order: Dot1x, then MAB, then Captive Portal (web authentication)</t>
    </r>
  </si>
  <si>
    <r>
      <rPr>
        <sz val="13"/>
        <color theme="1"/>
        <rFont val="Wingdings"/>
        <charset val="2"/>
      </rPr>
      <t xml:space="preserve">ü </t>
    </r>
    <r>
      <rPr>
        <sz val="13"/>
        <color rgb="FF000000"/>
        <rFont val="Calibri"/>
        <family val="2"/>
        <scheme val="minor"/>
      </rPr>
      <t>With BYOD, such Tiered Authentication is powerful and simple to implement with strict policies</t>
    </r>
  </si>
  <si>
    <r>
      <rPr>
        <sz val="13"/>
        <color theme="1"/>
        <rFont val="Wingdings"/>
        <charset val="2"/>
      </rPr>
      <t xml:space="preserve">ü </t>
    </r>
    <r>
      <rPr>
        <sz val="13"/>
        <color rgb="FF000000"/>
        <rFont val="Calibri"/>
        <family val="2"/>
        <scheme val="minor"/>
      </rPr>
      <t>The admin can restrict the configuration such that no other method is allowed to follow the  captive portal method, for instance</t>
    </r>
  </si>
  <si>
    <t xml:space="preserve">•  Double VLANs (DVLAN) pass traffic from one customer domain to another through the "metro core" in a multi-tenancy environment: </t>
  </si>
  <si>
    <t xml:space="preserve">    customer VLAN IDs are preserved and a service provider VLAN ID is added to the traffic so the traffic can pass the metro core in a simple, secure manner</t>
  </si>
  <si>
    <t xml:space="preserve">•  Private VLANs (with Primary VLAN, Isolated VLAN, Community VLAN, Promiscuous port, Host port, Trunks) provide Layer 2 isolation between ports that </t>
  </si>
  <si>
    <t xml:space="preserve">    share the same broadcast domain, allowing a VLAN broadcast domain to be partitioned into smaller point-to-multipoint subdomains accross switches</t>
  </si>
  <si>
    <t xml:space="preserve">    in the same Layer 2 network</t>
  </si>
  <si>
    <r>
      <rPr>
        <sz val="13"/>
        <color theme="1"/>
        <rFont val="Wingdings"/>
        <charset val="2"/>
      </rPr>
      <t xml:space="preserve">ü </t>
    </r>
    <r>
      <rPr>
        <sz val="13"/>
        <color rgb="FF000000"/>
        <rFont val="Calibri"/>
        <family val="2"/>
        <scheme val="minor"/>
      </rPr>
      <t>Private VLANs are useful in DMZ when servers are not supposed to communicate with each other but need to communicate with a router</t>
    </r>
  </si>
  <si>
    <r>
      <rPr>
        <sz val="13"/>
        <color theme="1"/>
        <rFont val="Wingdings"/>
        <charset val="2"/>
      </rPr>
      <t xml:space="preserve">ü </t>
    </r>
    <r>
      <rPr>
        <sz val="13"/>
        <color rgb="FF000000"/>
        <rFont val="Calibri"/>
        <family val="2"/>
        <scheme val="minor"/>
      </rPr>
      <t>They remove the need for more complex port-based VLANs with respective IP interface/subnets and associated L3 routing</t>
    </r>
  </si>
  <si>
    <r>
      <rPr>
        <sz val="13"/>
        <color theme="1"/>
        <rFont val="Wingdings"/>
        <charset val="2"/>
      </rPr>
      <t xml:space="preserve">ü </t>
    </r>
    <r>
      <rPr>
        <sz val="13"/>
        <color rgb="FF000000"/>
        <rFont val="Calibri"/>
        <family val="2"/>
        <scheme val="minor"/>
      </rPr>
      <t xml:space="preserve">Another Private VLANs typical application are carrier-class deployments when users shouldn't see, snoop or attack other users' traffic </t>
    </r>
  </si>
  <si>
    <t>•  SSL version 3 and TLS version 2 ensure Web GUI sessions are secured</t>
  </si>
  <si>
    <t>•  Secure Shell (SSH version 2) and SNMPv3 (with or without MD5 or SHA authentication) ensure SNMP and Telnet sessions are secured</t>
  </si>
  <si>
    <t>•  TACACS+ and RADIUS enhanced administrator management provides strict "Login" and "Enable" authentication enforcement for the switch configuration,</t>
  </si>
  <si>
    <t xml:space="preserve">    based on latest industry standards: exec authorization using TACACS+ or RADIUS; command authorization using TACACS+ and RADIUS Server; </t>
  </si>
  <si>
    <t xml:space="preserve">    user exec accounting for HTTP and HTTPS using TACACS+ or RADIUS; and authentication based on user domain in addition to user ID and password</t>
  </si>
  <si>
    <r>
      <t>Superior quality of service</t>
    </r>
    <r>
      <rPr>
        <b/>
        <sz val="13"/>
        <color rgb="FF000000"/>
        <rFont val="Calibri"/>
        <family val="2"/>
        <scheme val="minor"/>
      </rPr>
      <t>:</t>
    </r>
  </si>
  <si>
    <t>•  Advanced classifier-based hardware implementation for Layer 2 (MAC), Layer 3 (IP) and Layer 4 (UDP/TCP transport ports) prioritization</t>
  </si>
  <si>
    <t xml:space="preserve">•  8 queues for priorities and various QoS policies based on 802.1p (CoS) and DiffServ can be applied to interfaces and VLANs </t>
  </si>
  <si>
    <t>•  Advanced rate limiting down to 1 Kbps granularity and mininum-guaranteed bandwidth can be associated with time-based ACLs for best granularity</t>
  </si>
  <si>
    <t>•  Single Rate Policing feature enables support for Single Rate Policer as defined by RFC 2697</t>
  </si>
  <si>
    <r>
      <rPr>
        <sz val="13"/>
        <color theme="1"/>
        <rFont val="Wingdings"/>
        <charset val="2"/>
      </rPr>
      <t xml:space="preserve">ü </t>
    </r>
    <r>
      <rPr>
        <sz val="13"/>
        <color rgb="FF000000"/>
        <rFont val="Calibri"/>
        <family val="2"/>
        <scheme val="minor"/>
      </rPr>
      <t>Committed Information Rate (average allowable rate for the class)</t>
    </r>
  </si>
  <si>
    <r>
      <rPr>
        <sz val="13"/>
        <color theme="1"/>
        <rFont val="Wingdings"/>
        <charset val="2"/>
      </rPr>
      <t xml:space="preserve">ü </t>
    </r>
    <r>
      <rPr>
        <sz val="13"/>
        <color rgb="FF000000"/>
        <rFont val="Calibri"/>
        <family val="2"/>
        <scheme val="minor"/>
      </rPr>
      <t>Committed Burst Size (maximum amount of contiguous packets for the class)</t>
    </r>
  </si>
  <si>
    <r>
      <rPr>
        <sz val="13"/>
        <color theme="1"/>
        <rFont val="Wingdings"/>
        <charset val="2"/>
      </rPr>
      <t xml:space="preserve">ü </t>
    </r>
    <r>
      <rPr>
        <sz val="13"/>
        <color rgb="FF000000"/>
        <rFont val="Calibri"/>
        <family val="2"/>
        <scheme val="minor"/>
      </rPr>
      <t>Excessive Burst Size (additional burst size for the class with credits refill at a slower rate than committed burst size)</t>
    </r>
  </si>
  <si>
    <r>
      <rPr>
        <sz val="13"/>
        <color theme="1"/>
        <rFont val="Wingdings"/>
        <charset val="2"/>
      </rPr>
      <t xml:space="preserve">ü </t>
    </r>
    <r>
      <rPr>
        <sz val="13"/>
        <color rgb="FF000000"/>
        <rFont val="Calibri"/>
        <family val="2"/>
        <scheme val="minor"/>
      </rPr>
      <t>DiffServ feature applied to class maps</t>
    </r>
  </si>
  <si>
    <t>•  Automatic Voice over IP prioritization with protocol-based (SIP, H323 and SCCP ) or OUI-based Auto-VoIP up to 144 simultaneous voice calls</t>
  </si>
  <si>
    <r>
      <t>Flow Control</t>
    </r>
    <r>
      <rPr>
        <b/>
        <sz val="13"/>
        <color rgb="FF000000"/>
        <rFont val="Calibri"/>
        <family val="2"/>
        <scheme val="minor"/>
      </rPr>
      <t>:</t>
    </r>
  </si>
  <si>
    <t>•  802.3x Flow Control implementation per IEEE 802.3 Annex 31 B specifications with Symmetric flow control, Asymmetric flow control or No flow control</t>
  </si>
  <si>
    <r>
      <rPr>
        <sz val="13"/>
        <color theme="1"/>
        <rFont val="Wingdings"/>
        <charset val="2"/>
      </rPr>
      <t xml:space="preserve">ü </t>
    </r>
    <r>
      <rPr>
        <sz val="13"/>
        <color rgb="FF000000"/>
        <rFont val="Calibri"/>
        <family val="2"/>
        <scheme val="minor"/>
      </rPr>
      <t>Asymmetric flow control allows the switch to respond to received PAUSE frames, but the ports cannot generate PAUSE frames</t>
    </r>
  </si>
  <si>
    <r>
      <rPr>
        <sz val="13"/>
        <color theme="1"/>
        <rFont val="Wingdings"/>
        <charset val="2"/>
      </rPr>
      <t xml:space="preserve">ü </t>
    </r>
    <r>
      <rPr>
        <sz val="13"/>
        <color rgb="FF000000"/>
        <rFont val="Calibri"/>
        <family val="2"/>
        <scheme val="minor"/>
      </rPr>
      <t>Symmetric flow control allows the switch to both respond to, and generate MAC control PAUSE frames</t>
    </r>
  </si>
  <si>
    <t>•  Allows traffic from one device to be throttled for a specified period of time</t>
  </si>
  <si>
    <r>
      <rPr>
        <sz val="13"/>
        <color theme="1"/>
        <rFont val="Wingdings"/>
        <charset val="2"/>
      </rPr>
      <t xml:space="preserve">ü </t>
    </r>
    <r>
      <rPr>
        <sz val="13"/>
        <color rgb="FF000000"/>
        <rFont val="Calibri"/>
        <family val="2"/>
        <scheme val="minor"/>
      </rPr>
      <t>A device that wishes to inhibit transmission of data frames from another device on the LAN transmits a PAUSE frame</t>
    </r>
  </si>
  <si>
    <r>
      <t>UDLD Support</t>
    </r>
    <r>
      <rPr>
        <b/>
        <sz val="13"/>
        <color rgb="FF000000"/>
        <rFont val="Calibri"/>
        <family val="2"/>
        <scheme val="minor"/>
      </rPr>
      <t>:</t>
    </r>
  </si>
  <si>
    <t>•  UDLD implementation detects unidirectional links physical ports (UDLD must be enabled on both sides of the link in order to detect an unidirectional link</t>
  </si>
  <si>
    <r>
      <rPr>
        <sz val="13"/>
        <color theme="1"/>
        <rFont val="Wingdings"/>
        <charset val="2"/>
      </rPr>
      <t xml:space="preserve">ü </t>
    </r>
    <r>
      <rPr>
        <sz val="13"/>
        <color rgb="FF000000"/>
        <rFont val="Calibri"/>
        <family val="2"/>
        <scheme val="minor"/>
      </rPr>
      <t>UDLD protocol operates by exchanging packets containing information about neighboring devices</t>
    </r>
  </si>
  <si>
    <r>
      <rPr>
        <sz val="13"/>
        <color theme="1"/>
        <rFont val="Wingdings"/>
        <charset val="2"/>
      </rPr>
      <t xml:space="preserve">ü </t>
    </r>
    <r>
      <rPr>
        <sz val="13"/>
        <color rgb="FF000000"/>
        <rFont val="Calibri"/>
        <family val="2"/>
        <scheme val="minor"/>
      </rPr>
      <t xml:space="preserve">The purpose is to detect and avoid unidirectional link </t>
    </r>
    <r>
      <rPr>
        <b/>
        <sz val="13"/>
        <color rgb="FF000000"/>
        <rFont val="Calibri"/>
        <family val="2"/>
        <scheme val="minor"/>
      </rPr>
      <t xml:space="preserve">forwarding anomalies </t>
    </r>
    <r>
      <rPr>
        <sz val="13"/>
        <color rgb="FF000000"/>
        <rFont val="Calibri"/>
        <family val="2"/>
        <scheme val="minor"/>
      </rPr>
      <t>in a Layer 2 communication channel</t>
    </r>
  </si>
  <si>
    <t>•  Both "normal-mode" and "aggressive-mode" are supported for perfect compatibility with other vendors implementations, including port "D-Disable"</t>
  </si>
  <si>
    <t xml:space="preserve">    triggering cases in both modes   </t>
  </si>
  <si>
    <t>•   M4350 switch series is pre-configured for Audio and Video over IP out of the box with a dedicated AV web-based GUI interface for more specific AV installations</t>
  </si>
  <si>
    <r>
      <rPr>
        <sz val="13"/>
        <color theme="1"/>
        <rFont val="Wingdings"/>
        <charset val="2"/>
      </rPr>
      <t xml:space="preserve">ü </t>
    </r>
    <r>
      <rPr>
        <sz val="13"/>
        <color theme="1"/>
        <rFont val="Calibri"/>
        <family val="2"/>
        <scheme val="minor"/>
      </rPr>
      <t>AVB, Dante, Q-SYS, AES67, NVX, AMX, Q-SYS, NDI 4, NDI 5, ZeeVee, Aurora Multimedia, Kramer, Atlona, LibAV, Visionary, SDVoE, and many others!</t>
    </r>
  </si>
  <si>
    <r>
      <rPr>
        <sz val="13"/>
        <color theme="1"/>
        <rFont val="Wingdings"/>
        <charset val="2"/>
      </rPr>
      <t xml:space="preserve">ü </t>
    </r>
    <r>
      <rPr>
        <sz val="13"/>
        <color theme="1"/>
        <rFont val="Calibri"/>
        <family val="2"/>
        <scheme val="minor"/>
      </rPr>
      <t>Audio / video / control mixed profiles</t>
    </r>
    <r>
      <rPr>
        <sz val="13"/>
        <color theme="1"/>
        <rFont val="Calibri"/>
        <family val="2"/>
        <charset val="2"/>
        <scheme val="minor"/>
      </rPr>
      <t>, and dedicated Lighting (Art-Net, sACN, etc.) VLAN/Profiles</t>
    </r>
  </si>
  <si>
    <r>
      <rPr>
        <sz val="13"/>
        <color theme="1"/>
        <rFont val="Wingdings"/>
        <charset val="2"/>
      </rPr>
      <t xml:space="preserve">ü </t>
    </r>
    <r>
      <rPr>
        <sz val="13"/>
        <color theme="1"/>
        <rFont val="Calibri"/>
        <family val="2"/>
        <charset val="2"/>
        <scheme val="minor"/>
      </rPr>
      <t>The Engage™ Controller manages all M4250, M4300, and M4350 switches for your AV installations</t>
    </r>
  </si>
  <si>
    <t>High Density Layer 2 / Layer 3 / Layer 4 Stackable Switch Solution</t>
  </si>
  <si>
    <r>
      <rPr>
        <sz val="13"/>
        <color theme="1"/>
        <rFont val="Wingdings"/>
        <charset val="2"/>
      </rPr>
      <t xml:space="preserve">ü </t>
    </r>
    <r>
      <rPr>
        <sz val="13"/>
        <color theme="1"/>
        <rFont val="Calibri"/>
        <family val="2"/>
        <scheme val="minor"/>
      </rPr>
      <t>Hot-swappable stacking of up to 8 units, vertical or horizontal</t>
    </r>
  </si>
  <si>
    <r>
      <rPr>
        <sz val="13"/>
        <color theme="1"/>
        <rFont val="Wingdings"/>
        <charset val="2"/>
      </rPr>
      <t xml:space="preserve">ü </t>
    </r>
    <r>
      <rPr>
        <sz val="13"/>
        <color theme="1"/>
        <rFont val="Calibri"/>
        <family val="2"/>
        <scheme val="minor"/>
      </rPr>
      <t xml:space="preserve">L2, L3 and L4 switching features (access control list, classification, filtering, IPv4/IPv6 routing, IPv6 transition services) are performed in hardware </t>
    </r>
  </si>
  <si>
    <t xml:space="preserve"> at interface line rate for voice, video, and data convergence</t>
  </si>
  <si>
    <t xml:space="preserve">•   M4350 switch series supports Nonstop Forwarding (NSF) virtual chassis stacking with up to 8 switches in a single logical switch, with hitless management failover </t>
  </si>
  <si>
    <r>
      <rPr>
        <sz val="13"/>
        <color theme="1"/>
        <rFont val="Wingdings"/>
        <charset val="2"/>
      </rPr>
      <t xml:space="preserve">ü </t>
    </r>
    <r>
      <rPr>
        <sz val="13"/>
        <color theme="1"/>
        <rFont val="Calibri"/>
        <family val="2"/>
        <scheme val="minor"/>
      </rPr>
      <t>Any 100G, 25G or 10G port and any media type can be used for stacking on any M4350 models</t>
    </r>
  </si>
  <si>
    <r>
      <rPr>
        <sz val="13"/>
        <color theme="1"/>
        <rFont val="Wingdings"/>
        <charset val="2"/>
      </rPr>
      <t xml:space="preserve">ü </t>
    </r>
    <r>
      <rPr>
        <sz val="13"/>
        <color theme="1"/>
        <rFont val="Calibri"/>
        <family val="2"/>
        <scheme val="minor"/>
      </rPr>
      <t xml:space="preserve"> Similarly, a 100G port, when configured in Stack mode, only operates at 100G</t>
    </r>
  </si>
  <si>
    <r>
      <rPr>
        <sz val="13"/>
        <color theme="1"/>
        <rFont val="Wingdings"/>
        <charset val="2"/>
      </rPr>
      <t xml:space="preserve">ü </t>
    </r>
    <r>
      <rPr>
        <sz val="13"/>
        <color theme="1"/>
        <rFont val="Calibri"/>
        <family val="2"/>
        <scheme val="minor"/>
      </rPr>
      <t xml:space="preserve"> Stacking, AVB, and PTP TC are mutually exclusive features. A stack cannot run AVB, nor PTP TC (or BC/GM)</t>
    </r>
  </si>
  <si>
    <t>•   M4350 series Layer 3 software package provides advanced IPv4/IPv6 fault tolerant routing capabilities for interfaces, VLANs, subnets, and multicast</t>
  </si>
  <si>
    <t>Out-of-band
IT Web GUI (main)
HTTPs
CLI; Telnet; SSH
Stacking** NSF with Hitless Failover
SNMP, MIBs
RSPAN
Radius Users, TACACS+</t>
  </si>
  <si>
    <t>** Stacking, AVB, and PTP TC are mutually exclusive features. A stack cannot run AVB, nor PTP TC (or BC/GM)</t>
  </si>
  <si>
    <t>Supported Stacking Topology for AV Applications</t>
  </si>
  <si>
    <t>•   For AV, only 2-switch stacks are supported, because all the multicast is "replicated" in between the two switches</t>
  </si>
  <si>
    <t>•   In case of one core switch failure, there is no service interruption</t>
  </si>
  <si>
    <t>•   Main restriction: A stack cannot run AVB, nor PTP TC (or BC/GM)</t>
  </si>
  <si>
    <t>•   A redundant core in active/active mode is the main application, provided stacking, AVB, and PTP TC are mutually exclusive features</t>
  </si>
  <si>
    <t>•   At the core, only two M4350 switches can be stacked. For maximum performance, and best reliability, two switches should be the limit</t>
  </si>
  <si>
    <t>1G models: up to (4) 10G ports per switch can be used for stacking                       Other models: up to (16) 100G, 25G, or 10G ports per switch can be used for stacking</t>
  </si>
  <si>
    <r>
      <rPr>
        <sz val="13"/>
        <color theme="1"/>
        <rFont val="Wingdings"/>
        <charset val="2"/>
      </rPr>
      <t xml:space="preserve">ü </t>
    </r>
    <r>
      <rPr>
        <sz val="13"/>
        <color theme="1"/>
        <rFont val="Calibri"/>
        <family val="2"/>
        <scheme val="minor"/>
      </rPr>
      <t>Stacking link only works on the highest speed supported by a Stack port</t>
    </r>
  </si>
  <si>
    <t>•   Each M4350 model connects to the core using distributed link aggregation (LACP, fully automatic with Auto-LAG and Auto-Trunk)</t>
  </si>
  <si>
    <t xml:space="preserve">(AV) 2-Switch stacking topology at the core:                                     </t>
  </si>
  <si>
    <t>"Core" models: up to (16) 100G, 25G, or 10G ports per switch can be used for stacking</t>
  </si>
  <si>
    <t>(depending on total multicast requirement in the network)</t>
  </si>
  <si>
    <t>Supported Stacking Topologies for IT Applications</t>
  </si>
  <si>
    <t>•   For IT, 8-switch stacks can be supported, but only at the edge (access layer)</t>
  </si>
  <si>
    <t>(depending on inter-switch links oversubscription requirements)                              (again, depending on oversubscription requirements between switches)</t>
  </si>
  <si>
    <t>Core: 2-switch stack only</t>
  </si>
  <si>
    <t>(IT) Single or Dual Ring stacking topology                                     (IT) "Double Star" stacking topology (edge only):</t>
  </si>
  <si>
    <t>•   Low latency at all network speeds, including 10/25/100 Gigabit fiber interfaces</t>
  </si>
  <si>
    <t>•   Variety of PoE+ and Ultra90 PoE++ 802.3bt options for 15.4W, 30W, 60W, 75W and 90W endpoints, even on 10GBASE-T ports</t>
  </si>
  <si>
    <t>•   Full width models come with one, or two additional PSU bays: extra PSU (sold separately) will add 1+1 power redundancy, as well as EPS (power sharing)</t>
  </si>
  <si>
    <t>•   All models come with an internal power supply for rapid deployment and lowest acoustic noise</t>
  </si>
  <si>
    <t>•   Controlled thermal and acoustics (intelligent fans configurable in Quiet Mode to minimize noise, or Cool Mode to minimize heat)</t>
  </si>
  <si>
    <r>
      <t>•   In default Quiet Mode, all models offer their max PoE budget always in the low 30's dBA when 25</t>
    </r>
    <r>
      <rPr>
        <sz val="13"/>
        <color theme="1"/>
        <rFont val="Calibri"/>
        <family val="2"/>
      </rPr>
      <t xml:space="preserve">˚C ambient </t>
    </r>
    <r>
      <rPr>
        <sz val="13"/>
        <color theme="1"/>
        <rFont val="Calibri"/>
        <family val="2"/>
        <scheme val="minor"/>
      </rPr>
      <t>(linear fan duty)</t>
    </r>
  </si>
  <si>
    <t xml:space="preserve">•   Virtual Chassis Stacking technology upsurges overall network availability, providing both better resiliency in network architectures, and better performance with </t>
  </si>
  <si>
    <t xml:space="preserve">     advanced load balancing capabilities between network uplinks</t>
  </si>
  <si>
    <r>
      <rPr>
        <sz val="13"/>
        <color theme="1"/>
        <rFont val="Wingdings"/>
        <charset val="2"/>
      </rPr>
      <t xml:space="preserve">Ä </t>
    </r>
    <r>
      <rPr>
        <sz val="13"/>
        <color rgb="FF000000"/>
        <rFont val="Calibri"/>
        <family val="2"/>
        <scheme val="minor"/>
      </rPr>
      <t>Port configuration can be changed to Stack mode in Web GUI (System/ Stacking / Advanced / Stack-port Configuration)</t>
    </r>
  </si>
  <si>
    <r>
      <rPr>
        <sz val="13"/>
        <color theme="1"/>
        <rFont val="Wingdings"/>
        <charset val="2"/>
      </rPr>
      <t xml:space="preserve">Ä </t>
    </r>
    <r>
      <rPr>
        <sz val="13"/>
        <color rgb="FF000000"/>
        <rFont val="Calibri"/>
        <family val="2"/>
        <scheme val="minor"/>
      </rPr>
      <t>Or using CLI command &lt;&lt; #stack-port unit/slot/port stack &gt;&gt; in Stack Global Configuration section</t>
    </r>
  </si>
  <si>
    <r>
      <rPr>
        <sz val="13"/>
        <color theme="1"/>
        <rFont val="Wingdings"/>
        <charset val="2"/>
      </rPr>
      <t xml:space="preserve">ü </t>
    </r>
    <r>
      <rPr>
        <sz val="13"/>
        <color rgb="FF000000"/>
        <rFont val="Calibri"/>
        <family val="2"/>
        <scheme val="minor"/>
      </rPr>
      <t>Other devices in the network see the stack as a single bridge or a single router</t>
    </r>
  </si>
  <si>
    <r>
      <rPr>
        <sz val="13"/>
        <color theme="1"/>
        <rFont val="Wingdings"/>
        <charset val="2"/>
      </rPr>
      <t xml:space="preserve">ü </t>
    </r>
    <r>
      <rPr>
        <sz val="13"/>
        <color rgb="FF000000"/>
        <rFont val="Calibri"/>
        <family val="2"/>
        <scheme val="minor"/>
      </rPr>
      <t xml:space="preserve">Within the stack, a switch is elected (or chosen based on priority settings) as the “management unit” responsible for the stack members' routing tables </t>
    </r>
  </si>
  <si>
    <r>
      <rPr>
        <sz val="13"/>
        <color theme="1"/>
        <rFont val="Wingdings"/>
        <charset val="2"/>
      </rPr>
      <t xml:space="preserve">ü </t>
    </r>
    <r>
      <rPr>
        <sz val="13"/>
        <color rgb="FF000000"/>
        <rFont val="Calibri"/>
        <family val="2"/>
        <scheme val="minor"/>
      </rPr>
      <t>Another switch is designated (or chosen based on priority settings) as an alternate, backup management unit</t>
    </r>
  </si>
  <si>
    <r>
      <rPr>
        <sz val="13"/>
        <color theme="1"/>
        <rFont val="Wingdings"/>
        <charset val="2"/>
      </rPr>
      <t xml:space="preserve">ü </t>
    </r>
    <r>
      <rPr>
        <sz val="13"/>
        <color theme="1"/>
        <rFont val="Calibri"/>
        <family val="2"/>
        <scheme val="minor"/>
      </rPr>
      <t>The Non-Stop Forwarding (NSF) feature enables the stack to secure forwarding end-user traffic when the management unit fails</t>
    </r>
  </si>
  <si>
    <r>
      <rPr>
        <sz val="13"/>
        <color theme="1"/>
        <rFont val="Wingdings"/>
        <charset val="2"/>
      </rPr>
      <t xml:space="preserve">ü </t>
    </r>
    <r>
      <rPr>
        <sz val="13"/>
        <color theme="1"/>
        <rFont val="Calibri"/>
        <family val="2"/>
        <scheme val="minor"/>
      </rPr>
      <t>Non-Stop Forwarding is supported for the following events:</t>
    </r>
  </si>
  <si>
    <r>
      <rPr>
        <sz val="13"/>
        <color theme="1"/>
        <rFont val="Wingdings"/>
        <charset val="2"/>
      </rPr>
      <t xml:space="preserve">Ä </t>
    </r>
    <r>
      <rPr>
        <sz val="13"/>
        <color rgb="FF000000"/>
        <rFont val="Calibri"/>
        <family val="2"/>
        <scheme val="minor"/>
      </rPr>
      <t>Power failure of the management unit</t>
    </r>
  </si>
  <si>
    <r>
      <rPr>
        <sz val="13"/>
        <color theme="1"/>
        <rFont val="Wingdings"/>
        <charset val="2"/>
      </rPr>
      <t xml:space="preserve">Ä </t>
    </r>
    <r>
      <rPr>
        <sz val="13"/>
        <color rgb="FF000000"/>
        <rFont val="Calibri"/>
        <family val="2"/>
        <scheme val="minor"/>
      </rPr>
      <t xml:space="preserve">Other hardware failure causing the management unit to hang or to reset </t>
    </r>
  </si>
  <si>
    <r>
      <rPr>
        <sz val="13"/>
        <color theme="1"/>
        <rFont val="Wingdings"/>
        <charset val="2"/>
      </rPr>
      <t xml:space="preserve">Ä </t>
    </r>
    <r>
      <rPr>
        <sz val="13"/>
        <color rgb="FF000000"/>
        <rFont val="Calibri"/>
        <family val="2"/>
        <scheme val="minor"/>
      </rPr>
      <t xml:space="preserve">Software failure causing the management unit to hang or to reset </t>
    </r>
  </si>
  <si>
    <r>
      <rPr>
        <sz val="13"/>
        <color theme="1"/>
        <rFont val="Wingdings"/>
        <charset val="2"/>
      </rPr>
      <t xml:space="preserve">Ä </t>
    </r>
    <r>
      <rPr>
        <sz val="13"/>
        <color rgb="FF000000"/>
        <rFont val="Calibri"/>
        <family val="2"/>
        <scheme val="minor"/>
      </rPr>
      <t>Failover initiated by the administrator</t>
    </r>
  </si>
  <si>
    <r>
      <rPr>
        <sz val="13"/>
        <color theme="1"/>
        <rFont val="Wingdings"/>
        <charset val="2"/>
      </rPr>
      <t xml:space="preserve">Ä </t>
    </r>
    <r>
      <rPr>
        <sz val="13"/>
        <color rgb="FF000000"/>
        <rFont val="Calibri"/>
        <family val="2"/>
        <scheme val="minor"/>
      </rPr>
      <t xml:space="preserve">Loss of cascade connectivity between the management unit and the backup unit </t>
    </r>
  </si>
  <si>
    <r>
      <rPr>
        <sz val="13"/>
        <color theme="1"/>
        <rFont val="Wingdings"/>
        <charset val="2"/>
      </rPr>
      <t xml:space="preserve">ü </t>
    </r>
    <r>
      <rPr>
        <sz val="13"/>
        <color theme="1"/>
        <rFont val="Calibri"/>
        <family val="2"/>
        <scheme val="minor"/>
      </rPr>
      <t>As the backup management unit takes over, end-user data streams may lose a few packets, but do not lose their IP sessions, such as VoIP calls</t>
    </r>
  </si>
  <si>
    <r>
      <rPr>
        <sz val="13"/>
        <color theme="1"/>
        <rFont val="Wingdings"/>
        <charset val="2"/>
      </rPr>
      <t xml:space="preserve">ü </t>
    </r>
    <r>
      <rPr>
        <sz val="13"/>
        <color theme="1"/>
        <rFont val="Calibri"/>
        <family val="2"/>
        <scheme val="minor"/>
      </rPr>
      <t>Instant failover from management unit to redundant management unit is hitless for world-class resiliency and availability</t>
    </r>
  </si>
  <si>
    <r>
      <rPr>
        <sz val="13"/>
        <color theme="1"/>
        <rFont val="Wingdings"/>
        <charset val="2"/>
      </rPr>
      <t xml:space="preserve">ü </t>
    </r>
    <r>
      <rPr>
        <sz val="13"/>
        <color theme="1"/>
        <rFont val="Calibri"/>
        <family val="2"/>
        <scheme val="minor"/>
      </rPr>
      <t>Back to normal production conditions, hitless failback requires a command in CLI</t>
    </r>
    <r>
      <rPr>
        <sz val="13"/>
        <color theme="1"/>
        <rFont val="Calibri"/>
        <family val="2"/>
        <scheme val="minor"/>
      </rPr>
      <t xml:space="preserve"> or in GUI, for more control</t>
    </r>
  </si>
  <si>
    <t>•   Adding a second PSU to full width models enables redundant 1+1 power protection and contributes to business continuity management</t>
  </si>
  <si>
    <t>•   Distributed Link Aggregation, also called Port Channeling or Port Trunking, offers powerful network redundancy and load balancing between stacked members</t>
  </si>
  <si>
    <r>
      <rPr>
        <sz val="13"/>
        <color theme="1"/>
        <rFont val="Wingdings"/>
        <charset val="2"/>
      </rPr>
      <t xml:space="preserve">ü </t>
    </r>
    <r>
      <rPr>
        <sz val="13"/>
        <color rgb="FF000000"/>
        <rFont val="Calibri"/>
        <family val="2"/>
        <scheme val="minor"/>
      </rPr>
      <t>Servers and other network devices benefit from greater bandwidth capacity with active-active teaming (LACP—link aggregation control protocol)</t>
    </r>
  </si>
  <si>
    <r>
      <rPr>
        <sz val="13"/>
        <color theme="1"/>
        <rFont val="Wingdings"/>
        <charset val="2"/>
      </rPr>
      <t xml:space="preserve">ü </t>
    </r>
    <r>
      <rPr>
        <sz val="13"/>
        <color rgb="FF000000"/>
        <rFont val="Calibri"/>
        <family val="2"/>
        <scheme val="minor"/>
      </rPr>
      <t>There is no 10G, 25G, or 100G port pre-configured as Stack port: all I/O ports are configured in Ethernet mode by default</t>
    </r>
  </si>
  <si>
    <r>
      <rPr>
        <sz val="13"/>
        <color theme="1"/>
        <rFont val="Wingdings"/>
        <charset val="2"/>
      </rPr>
      <t xml:space="preserve">ü </t>
    </r>
    <r>
      <rPr>
        <sz val="13"/>
        <color rgb="FF000000"/>
        <rFont val="Calibri"/>
        <family val="2"/>
        <scheme val="minor"/>
      </rPr>
      <t>In typical spine and leaf architectures, 10/25/100G "spine" switches are meant to handle management unit and backup management unit roles</t>
    </r>
  </si>
  <si>
    <r>
      <rPr>
        <sz val="13"/>
        <color theme="1"/>
        <rFont val="Wingdings"/>
        <charset val="2"/>
      </rPr>
      <t xml:space="preserve">ü </t>
    </r>
    <r>
      <rPr>
        <sz val="13"/>
        <color rgb="FF000000"/>
        <rFont val="Calibri"/>
        <family val="2"/>
        <scheme val="minor"/>
      </rPr>
      <t>From a system perspective, a LAG (Link Aggregation Group) is treated as a physical port by M4350 stack for even more simplicity</t>
    </r>
  </si>
  <si>
    <t>•   M4350 DHCP L2 Relay agents eliminate the need to have a DHCP server on each physical network or subnet</t>
  </si>
  <si>
    <r>
      <rPr>
        <sz val="13"/>
        <color theme="1"/>
        <rFont val="Wingdings"/>
        <charset val="2"/>
      </rPr>
      <t xml:space="preserve">ü </t>
    </r>
    <r>
      <rPr>
        <sz val="13"/>
        <color rgb="FF000000"/>
        <rFont val="Calibri"/>
        <family val="2"/>
        <scheme val="minor"/>
      </rPr>
      <t>When at the core, up to (2) M4350 switches can be aggregated using a virtual backplane and a single console or web management interface</t>
    </r>
  </si>
  <si>
    <r>
      <rPr>
        <sz val="13"/>
        <color theme="1"/>
        <rFont val="Wingdings"/>
        <charset val="2"/>
      </rPr>
      <t xml:space="preserve">ü </t>
    </r>
    <r>
      <rPr>
        <sz val="13"/>
        <color rgb="FF000000"/>
        <rFont val="Calibri"/>
        <family val="2"/>
        <scheme val="minor"/>
      </rPr>
      <t>When at the edge, up to (8) M4350 switches can be stacked in dual ring or double star topologies</t>
    </r>
  </si>
  <si>
    <t xml:space="preserve">•  The M4350 series automatically configure the interconnect between switches for robust topologies </t>
  </si>
  <si>
    <r>
      <t>•  NETGEAR IGMP Plus</t>
    </r>
    <r>
      <rPr>
        <vertAlign val="superscript"/>
        <sz val="13"/>
        <color theme="1"/>
        <rFont val="Calibri"/>
        <family val="2"/>
        <scheme val="minor"/>
      </rPr>
      <t>TM</t>
    </r>
    <r>
      <rPr>
        <sz val="13"/>
        <color theme="1"/>
        <rFont val="Calibri"/>
        <family val="2"/>
        <scheme val="minor"/>
      </rPr>
      <t xml:space="preserve"> for automatic multicast across a M4250 / M4300 / M4350/ M4500 L2 network (Spine and Leaf topologies), removing the need for L3 PIM routing</t>
    </r>
  </si>
  <si>
    <t>•  AVB is one of the many features designed into the M4350 product line without any license</t>
  </si>
  <si>
    <r>
      <rPr>
        <sz val="13"/>
        <color theme="1"/>
        <rFont val="Wingdings"/>
        <charset val="2"/>
      </rPr>
      <t>ü</t>
    </r>
    <r>
      <rPr>
        <sz val="13"/>
        <color theme="1"/>
        <rFont val="Calibri"/>
        <family val="2"/>
        <scheme val="minor"/>
      </rPr>
      <t xml:space="preserve"> </t>
    </r>
    <r>
      <rPr>
        <sz val="13"/>
        <color theme="1"/>
        <rFont val="Calibri"/>
        <family val="2"/>
        <charset val="2"/>
        <scheme val="minor"/>
      </rPr>
      <t>IEEE 802.1BA-2011 Audio Video Bridging (AVB), IEEE 802.1AS-2011 gPTP, IEEE 802.1Qav-2009 FQTSS, IEEE 802.1Qat-2010 MSRP, IEEE 802.1ak MMRP, IEEE 802.1ak MVRP</t>
    </r>
  </si>
  <si>
    <r>
      <rPr>
        <sz val="13"/>
        <color theme="1"/>
        <rFont val="Wingdings"/>
        <charset val="2"/>
      </rPr>
      <t>ü</t>
    </r>
    <r>
      <rPr>
        <sz val="13"/>
        <color theme="1"/>
        <rFont val="Calibri"/>
        <family val="2"/>
        <scheme val="minor"/>
      </rPr>
      <t xml:space="preserve"> Maximum of 500 AVB streams per switch</t>
    </r>
  </si>
  <si>
    <r>
      <rPr>
        <sz val="13"/>
        <color theme="1"/>
        <rFont val="Wingdings"/>
        <charset val="2"/>
      </rPr>
      <t>ü</t>
    </r>
    <r>
      <rPr>
        <sz val="13"/>
        <color theme="1"/>
        <rFont val="Calibri"/>
        <family val="2"/>
        <scheme val="minor"/>
      </rPr>
      <t xml:space="preserve"> AVB is not supported in a stack</t>
    </r>
  </si>
  <si>
    <t>•  Distance Vector Multicast Routing Protocol (DVMRP) is a dense mode multicast protocol also called Broadcast and Prune Multicasting protocol</t>
  </si>
  <si>
    <r>
      <rPr>
        <sz val="13"/>
        <color theme="1"/>
        <rFont val="Wingdings"/>
        <charset val="2"/>
      </rPr>
      <t xml:space="preserve">ü </t>
    </r>
    <r>
      <rPr>
        <sz val="13"/>
        <color rgb="FF000000"/>
        <rFont val="Calibri"/>
        <family val="2"/>
        <scheme val="minor"/>
      </rPr>
      <t>DVMRP uses a distributed routing algorithm to build per-source-group multicast trees</t>
    </r>
  </si>
  <si>
    <r>
      <rPr>
        <sz val="13"/>
        <color theme="1"/>
        <rFont val="Wingdings"/>
        <charset val="2"/>
      </rPr>
      <t xml:space="preserve">ü </t>
    </r>
    <r>
      <rPr>
        <sz val="13"/>
        <color rgb="FF000000"/>
        <rFont val="Calibri"/>
        <family val="2"/>
        <scheme val="minor"/>
      </rPr>
      <t>DVMRP assumes that all hosts are part of a multicast group until it is informed of  multicast group changes</t>
    </r>
  </si>
  <si>
    <r>
      <rPr>
        <sz val="13"/>
        <color theme="1"/>
        <rFont val="Wingdings"/>
        <charset val="2"/>
      </rPr>
      <t xml:space="preserve">ü </t>
    </r>
    <r>
      <rPr>
        <sz val="13"/>
        <color rgb="FF000000"/>
        <rFont val="Calibri"/>
        <family val="2"/>
        <scheme val="minor"/>
      </rPr>
      <t>It dynamically generates per-source-group multicast trees using Reverse Path Multicasting</t>
    </r>
  </si>
  <si>
    <r>
      <rPr>
        <sz val="13"/>
        <color theme="1"/>
        <rFont val="Wingdings"/>
        <charset val="2"/>
      </rPr>
      <t xml:space="preserve">ü </t>
    </r>
    <r>
      <rPr>
        <sz val="13"/>
        <color rgb="FF000000"/>
        <rFont val="Calibri"/>
        <family val="2"/>
        <scheme val="minor"/>
      </rPr>
      <t>Trees are calculated and updated dynamically to track membership of individual groups</t>
    </r>
  </si>
  <si>
    <r>
      <rPr>
        <sz val="13"/>
        <color theme="1"/>
        <rFont val="Wingdings"/>
        <charset val="2"/>
      </rPr>
      <t xml:space="preserve">ü </t>
    </r>
    <r>
      <rPr>
        <sz val="13"/>
        <color rgb="FF000000"/>
        <rFont val="Calibri"/>
        <family val="2"/>
        <scheme val="minor"/>
      </rPr>
      <t>Multicast static routes allowed in Reverse Path Forwarding (RPF) selection</t>
    </r>
  </si>
  <si>
    <r>
      <rPr>
        <sz val="13"/>
        <color theme="1"/>
        <rFont val="Wingdings"/>
        <charset val="2"/>
      </rPr>
      <t xml:space="preserve">ü </t>
    </r>
    <r>
      <rPr>
        <sz val="13"/>
        <color rgb="FF000000"/>
        <rFont val="Calibri"/>
        <family val="2"/>
        <scheme val="minor"/>
      </rPr>
      <t>Multicast dynamic routing (PIM associated with OSPF) including PIM multi-hop RP support for routing around damage advanced capabilities</t>
    </r>
  </si>
  <si>
    <r>
      <rPr>
        <sz val="13"/>
        <color theme="1"/>
        <rFont val="Wingdings"/>
        <charset val="2"/>
      </rPr>
      <t xml:space="preserve">ü </t>
    </r>
    <r>
      <rPr>
        <sz val="13"/>
        <color rgb="FF000000"/>
        <rFont val="Calibri"/>
        <family val="2"/>
        <scheme val="minor"/>
      </rPr>
      <t xml:space="preserve">Full support of PIM (S,G,Rpt) state machine events as described in RFC 4601 </t>
    </r>
  </si>
  <si>
    <r>
      <rPr>
        <sz val="13"/>
        <color theme="1"/>
        <rFont val="Wingdings"/>
        <charset val="2"/>
      </rPr>
      <t xml:space="preserve">ü </t>
    </r>
    <r>
      <rPr>
        <sz val="13"/>
        <color rgb="FF000000"/>
        <rFont val="Calibri"/>
        <family val="2"/>
        <scheme val="minor"/>
      </rPr>
      <t>Improved Multicast PIM timer accuracy with hardware abstraction layer (HAPI) polling hit status for multicast entries in real time  (without caching)</t>
    </r>
  </si>
  <si>
    <r>
      <t>Engineered for broadcast and studios</t>
    </r>
    <r>
      <rPr>
        <b/>
        <sz val="13"/>
        <color rgb="FF000000"/>
        <rFont val="Calibri"/>
        <family val="2"/>
        <scheme val="minor"/>
      </rPr>
      <t>:</t>
    </r>
  </si>
  <si>
    <r>
      <rPr>
        <sz val="13"/>
        <color theme="1"/>
        <rFont val="Wingdings"/>
        <charset val="2"/>
      </rPr>
      <t>ü</t>
    </r>
    <r>
      <rPr>
        <sz val="13"/>
        <color theme="1"/>
        <rFont val="Calibri"/>
        <family val="2"/>
        <scheme val="minor"/>
      </rPr>
      <t xml:space="preserve"> </t>
    </r>
    <r>
      <rPr>
        <sz val="13"/>
        <color theme="1"/>
        <rFont val="Calibri"/>
        <family val="2"/>
        <charset val="2"/>
        <scheme val="minor"/>
      </rPr>
      <t>SMPTE 2059-2 PTP profile (video/audio)</t>
    </r>
  </si>
  <si>
    <r>
      <rPr>
        <sz val="13"/>
        <color theme="1"/>
        <rFont val="Wingdings"/>
        <charset val="2"/>
      </rPr>
      <t>ü</t>
    </r>
    <r>
      <rPr>
        <sz val="13"/>
        <color theme="1"/>
        <rFont val="Calibri"/>
        <family val="2"/>
        <scheme val="minor"/>
      </rPr>
      <t xml:space="preserve"> AES67 PTP profile (audio)</t>
    </r>
  </si>
  <si>
    <r>
      <rPr>
        <sz val="13"/>
        <color theme="1"/>
        <rFont val="Wingdings"/>
        <charset val="2"/>
      </rPr>
      <t>ü</t>
    </r>
    <r>
      <rPr>
        <sz val="13"/>
        <color theme="1"/>
        <rFont val="Calibri"/>
        <family val="2"/>
        <scheme val="minor"/>
      </rPr>
      <t xml:space="preserve"> AES-R16-2016 proposing interoperability between the first profiles (interoperability between IEE1588v2, AES67 and SMPTE 2059-2)</t>
    </r>
  </si>
  <si>
    <t xml:space="preserve">• Auto-LAG: If more than one link between two M4350 switches, a Link Aggregation Group is created, dynamically  </t>
  </si>
  <si>
    <t>• Auto-Trunk: Dynamic VLAN trunking as soon as a M4350 switch gets connected to another M4350 switch</t>
  </si>
  <si>
    <r>
      <rPr>
        <sz val="13"/>
        <color theme="1"/>
        <rFont val="Wingdings"/>
        <charset val="2"/>
      </rPr>
      <t>ü</t>
    </r>
    <r>
      <rPr>
        <sz val="13"/>
        <color theme="1"/>
        <rFont val="Calibri"/>
        <family val="2"/>
        <scheme val="minor"/>
      </rPr>
      <t xml:space="preserve"> </t>
    </r>
    <r>
      <rPr>
        <sz val="13"/>
        <color theme="1"/>
        <rFont val="Calibri"/>
        <family val="2"/>
        <charset val="2"/>
        <scheme val="minor"/>
      </rPr>
      <t>Transparent Clock mode is not supported in a stack</t>
    </r>
  </si>
  <si>
    <t>•  Time precision or time accuracy of the client compared to the master: +/- 500 nanoseconds of cumulated offset between the grand master and the endpoint</t>
  </si>
  <si>
    <r>
      <rPr>
        <sz val="13"/>
        <color theme="1"/>
        <rFont val="Wingdings"/>
        <charset val="2"/>
      </rPr>
      <t>ü</t>
    </r>
    <r>
      <rPr>
        <sz val="13"/>
        <color theme="1"/>
        <rFont val="Calibri"/>
        <family val="2"/>
        <scheme val="minor"/>
      </rPr>
      <t xml:space="preserve"> In multicast mode, all messages between the grandmaster and slaves use multicast</t>
    </r>
  </si>
  <si>
    <r>
      <rPr>
        <sz val="13"/>
        <color theme="1"/>
        <rFont val="Wingdings"/>
        <charset val="2"/>
      </rPr>
      <t xml:space="preserve">ü </t>
    </r>
    <r>
      <rPr>
        <sz val="13"/>
        <color rgb="FF000000"/>
        <rFont val="Calibri"/>
        <family val="2"/>
        <scheme val="minor"/>
      </rPr>
      <t>Preference option allows admin to control the preference of individual static routes relative to routes learned from other sources (such as OSPF)</t>
    </r>
  </si>
  <si>
    <t xml:space="preserve">        since a static route will be preferred over a dynamic route when routes from different sources have the same preference </t>
  </si>
  <si>
    <t>•  Virtual Router Redundancy Protocol (VRRP) provides backup for any statically allocated next-hop router address going down, based on RFC 3768  (IPv4)</t>
  </si>
  <si>
    <r>
      <rPr>
        <sz val="13"/>
        <color theme="1"/>
        <rFont val="Wingdings"/>
        <charset val="2"/>
      </rPr>
      <t xml:space="preserve">ü </t>
    </r>
    <r>
      <rPr>
        <sz val="13"/>
        <color rgb="FF000000"/>
        <rFont val="Calibri"/>
        <family val="2"/>
        <scheme val="minor"/>
      </rPr>
      <t>VRRP is based on the concept of having more than one router recognize the same router IP address</t>
    </r>
  </si>
  <si>
    <r>
      <rPr>
        <sz val="13"/>
        <color theme="1"/>
        <rFont val="Wingdings"/>
        <charset val="2"/>
      </rPr>
      <t xml:space="preserve">ü </t>
    </r>
    <r>
      <rPr>
        <sz val="13"/>
        <color rgb="FF000000"/>
        <rFont val="Calibri"/>
        <family val="2"/>
        <scheme val="minor"/>
      </rPr>
      <t>VRRP increases the availability of the default path without requiring configuration of dynamic routing, or router discovery protocols on end stations</t>
    </r>
  </si>
  <si>
    <r>
      <rPr>
        <sz val="13"/>
        <color theme="1"/>
        <rFont val="Wingdings"/>
        <charset val="2"/>
      </rPr>
      <t xml:space="preserve">ü </t>
    </r>
    <r>
      <rPr>
        <sz val="13"/>
        <color rgb="FF000000"/>
        <rFont val="Calibri"/>
        <family val="2"/>
        <scheme val="minor"/>
      </rPr>
      <t xml:space="preserve">Multiple virtual routers can be defined on any single router interface </t>
    </r>
  </si>
  <si>
    <r>
      <rPr>
        <sz val="13"/>
        <color theme="1"/>
        <rFont val="Wingdings"/>
        <charset val="2"/>
      </rPr>
      <t xml:space="preserve">ü </t>
    </r>
    <r>
      <rPr>
        <sz val="13"/>
        <color rgb="FF000000"/>
        <rFont val="Calibri"/>
        <family val="2"/>
        <scheme val="minor"/>
      </rPr>
      <t>One of the routers is elected the master router and handles all traffic sent to the specified virtual router IP address</t>
    </r>
  </si>
  <si>
    <r>
      <rPr>
        <sz val="13"/>
        <color theme="1"/>
        <rFont val="Wingdings"/>
        <charset val="2"/>
      </rPr>
      <t xml:space="preserve">ü </t>
    </r>
    <r>
      <rPr>
        <sz val="13"/>
        <color rgb="FF000000"/>
        <rFont val="Calibri"/>
        <family val="2"/>
        <scheme val="minor"/>
      </rPr>
      <t>When the master router fails, one of the backup routers is elected in its place and starts handling traffic sent to the address</t>
    </r>
  </si>
  <si>
    <t>•  As an enhancement to RFC 3768, VRRP Interface can be configured as pingable to help troubleshoot network connectivity issues</t>
  </si>
  <si>
    <r>
      <rPr>
        <sz val="13"/>
        <color theme="1"/>
        <rFont val="Wingdings"/>
        <charset val="2"/>
      </rPr>
      <t xml:space="preserve">ü </t>
    </r>
    <r>
      <rPr>
        <sz val="13"/>
        <color rgb="FF000000"/>
        <rFont val="Calibri"/>
        <family val="2"/>
        <scheme val="minor"/>
      </rPr>
      <t>In that case, VRRP master responds to both fragmented and unfragmented ICMP echo requests packets destined to VRRP address(es)</t>
    </r>
  </si>
  <si>
    <r>
      <rPr>
        <sz val="13"/>
        <color theme="1"/>
        <rFont val="Wingdings"/>
        <charset val="2"/>
      </rPr>
      <t xml:space="preserve">ü </t>
    </r>
    <r>
      <rPr>
        <sz val="13"/>
        <color rgb="FF000000"/>
        <rFont val="Calibri"/>
        <family val="2"/>
        <scheme val="minor"/>
      </rPr>
      <t>VRRP master responds with VRRP address as the source IPv4 address and VRMAC as the source MAC address</t>
    </r>
  </si>
  <si>
    <r>
      <rPr>
        <sz val="13"/>
        <color theme="1"/>
        <rFont val="Wingdings"/>
        <charset val="2"/>
      </rPr>
      <t xml:space="preserve">ü </t>
    </r>
    <r>
      <rPr>
        <sz val="13"/>
        <color rgb="FF000000"/>
        <rFont val="Calibri"/>
        <family val="2"/>
        <scheme val="minor"/>
      </rPr>
      <t>A virtual router in backup state discards these ICMP echo requests</t>
    </r>
  </si>
  <si>
    <t xml:space="preserve">•  VRRP Route/Interface Tracking feature extends the capability of the Virtual Router Redundancy Protocol (VRRP) </t>
  </si>
  <si>
    <r>
      <rPr>
        <sz val="13"/>
        <color theme="1"/>
        <rFont val="Wingdings"/>
        <charset val="2"/>
      </rPr>
      <t xml:space="preserve">ü </t>
    </r>
    <r>
      <rPr>
        <sz val="13"/>
        <color rgb="FF000000"/>
        <rFont val="Calibri"/>
        <family val="2"/>
        <scheme val="minor"/>
      </rPr>
      <t>Allows tracking of specific route/interface IP states, within the router, that can alter the priority level of a virtual router for a VRRP group</t>
    </r>
  </si>
  <si>
    <r>
      <rPr>
        <sz val="13"/>
        <color theme="1"/>
        <rFont val="Wingdings"/>
        <charset val="2"/>
      </rPr>
      <t xml:space="preserve">ü </t>
    </r>
    <r>
      <rPr>
        <sz val="13"/>
        <color rgb="FF000000"/>
        <rFont val="Calibri"/>
        <family val="2"/>
        <scheme val="minor"/>
      </rPr>
      <t xml:space="preserve">It ensures the best VRRP router is master for the group </t>
    </r>
  </si>
  <si>
    <t>•  Tunnel interfaces are available for IPv4 and IPv6</t>
  </si>
  <si>
    <r>
      <rPr>
        <sz val="13"/>
        <color theme="1"/>
        <rFont val="Wingdings"/>
        <charset val="2"/>
      </rPr>
      <t xml:space="preserve">ü </t>
    </r>
    <r>
      <rPr>
        <sz val="13"/>
        <color rgb="FF000000"/>
        <rFont val="Calibri"/>
        <family val="2"/>
        <scheme val="minor"/>
      </rPr>
      <t>Each router interface (port, or VLAN interface) can have multiple associated tunnel interfaces</t>
    </r>
  </si>
  <si>
    <r>
      <rPr>
        <sz val="13"/>
        <color theme="1"/>
        <rFont val="Wingdings"/>
        <charset val="2"/>
      </rPr>
      <t xml:space="preserve">ü </t>
    </r>
    <r>
      <rPr>
        <sz val="13"/>
        <color rgb="FF000000"/>
        <rFont val="Calibri"/>
        <family val="2"/>
        <scheme val="minor"/>
      </rPr>
      <t>Support for Configured 6to4 (RFC 4213) and Automatic 6to4 tunneling (RFC 3056) for IPv6 traffic encapsulation into IPv4 packets</t>
    </r>
  </si>
  <si>
    <r>
      <rPr>
        <sz val="13"/>
        <color theme="1"/>
        <rFont val="Wingdings"/>
        <charset val="2"/>
      </rPr>
      <t xml:space="preserve">ü </t>
    </r>
    <r>
      <rPr>
        <sz val="13"/>
        <color rgb="FF000000"/>
        <rFont val="Calibri"/>
        <family val="2"/>
        <scheme val="minor"/>
      </rPr>
      <t>6to4 tunnels are automatically formed for IPv4 tunnels carrying IPv6 traffic</t>
    </r>
  </si>
  <si>
    <t>•  Route Redistribution feature enables the exchange of routing information among different routing protocols all operating within a router</t>
  </si>
  <si>
    <r>
      <rPr>
        <sz val="13"/>
        <color theme="1"/>
        <rFont val="Wingdings"/>
        <charset val="2"/>
      </rPr>
      <t xml:space="preserve">ü </t>
    </r>
    <r>
      <rPr>
        <sz val="13"/>
        <color rgb="FF000000"/>
        <rFont val="Calibri"/>
        <family val="2"/>
        <scheme val="minor"/>
      </rPr>
      <t>Configurable when different routing protocols use different ways of expressing the distance to a destination or different metrics and formats</t>
    </r>
  </si>
  <si>
    <r>
      <rPr>
        <sz val="13"/>
        <color theme="1"/>
        <rFont val="Wingdings"/>
        <charset val="2"/>
      </rPr>
      <t xml:space="preserve">ü </t>
    </r>
    <r>
      <rPr>
        <sz val="13"/>
        <color rgb="FF000000"/>
        <rFont val="Calibri"/>
        <family val="2"/>
        <scheme val="minor"/>
      </rPr>
      <t>For instance, when OSPF redistributes a route from RIP, and needs to know how to set each of the route’s path attributes</t>
    </r>
  </si>
  <si>
    <t>•  Open Shortest Path First (OSPF) link-state protocol for IPv4 and IPv6</t>
  </si>
  <si>
    <r>
      <rPr>
        <sz val="13"/>
        <color theme="1"/>
        <rFont val="Wingdings"/>
        <charset val="2"/>
      </rPr>
      <t xml:space="preserve">ü </t>
    </r>
    <r>
      <rPr>
        <sz val="13"/>
        <color rgb="FF000000"/>
        <rFont val="Calibri"/>
        <family val="2"/>
        <scheme val="minor"/>
      </rPr>
      <t>For IPv4 networks, OSPF version 2 is supported in accordance with RFC 2328, including compatibility mode for the RFC 1583 older specification</t>
    </r>
  </si>
  <si>
    <r>
      <rPr>
        <sz val="13"/>
        <color theme="1"/>
        <rFont val="Wingdings"/>
        <charset val="2"/>
      </rPr>
      <t xml:space="preserve">ü </t>
    </r>
    <r>
      <rPr>
        <sz val="13"/>
        <color rgb="FF000000"/>
        <rFont val="Calibri"/>
        <family val="2"/>
        <scheme val="minor"/>
      </rPr>
      <t>For IPv6 networks, OSPF version 3 is fully supported</t>
    </r>
  </si>
  <si>
    <r>
      <rPr>
        <sz val="13"/>
        <color theme="1"/>
        <rFont val="Wingdings"/>
        <charset val="2"/>
      </rPr>
      <t xml:space="preserve">ü </t>
    </r>
    <r>
      <rPr>
        <sz val="13"/>
        <color rgb="FF000000"/>
        <rFont val="Calibri"/>
        <family val="2"/>
        <scheme val="minor"/>
      </rPr>
      <t>OSPF can operate within a hierarchy, the largest entity within the hierarchy is the autonomous system (AS)</t>
    </r>
  </si>
  <si>
    <r>
      <rPr>
        <sz val="13"/>
        <color theme="1"/>
        <rFont val="Wingdings"/>
        <charset val="2"/>
      </rPr>
      <t xml:space="preserve">ü </t>
    </r>
    <r>
      <rPr>
        <sz val="13"/>
        <color rgb="FF000000"/>
        <rFont val="Calibri"/>
        <family val="2"/>
        <scheme val="minor"/>
      </rPr>
      <t>An AS is a collection of networks under a common administration sharing a common routing strategy (routing domain)</t>
    </r>
  </si>
  <si>
    <r>
      <rPr>
        <sz val="13"/>
        <color theme="1"/>
        <rFont val="Wingdings"/>
        <charset val="2"/>
      </rPr>
      <t xml:space="preserve">ü </t>
    </r>
    <r>
      <rPr>
        <sz val="13"/>
        <color rgb="FF000000"/>
        <rFont val="Calibri"/>
        <family val="2"/>
        <scheme val="minor"/>
      </rPr>
      <t>An AS can be divided into a number of areas or groups of contiguous networks and attached hosts</t>
    </r>
  </si>
  <si>
    <r>
      <t xml:space="preserve">ü </t>
    </r>
    <r>
      <rPr>
        <sz val="13"/>
        <color theme="1"/>
        <rFont val="Calibri"/>
        <family val="2"/>
        <scheme val="minor"/>
      </rPr>
      <t>Two different types of OSPF routing occur as a result of area partitioning: Intra-area and Inter-area</t>
    </r>
  </si>
  <si>
    <r>
      <rPr>
        <sz val="13"/>
        <color theme="1"/>
        <rFont val="Wingdings"/>
        <charset val="2"/>
      </rPr>
      <t xml:space="preserve">ü </t>
    </r>
    <r>
      <rPr>
        <sz val="13"/>
        <color rgb="FF000000"/>
        <rFont val="Calibri"/>
        <family val="2"/>
        <scheme val="minor"/>
      </rPr>
      <t>Intra-area routing occurs if a source and destination are in the same area</t>
    </r>
  </si>
  <si>
    <r>
      <rPr>
        <sz val="13"/>
        <color theme="1"/>
        <rFont val="Wingdings"/>
        <charset val="2"/>
      </rPr>
      <t xml:space="preserve">ü </t>
    </r>
    <r>
      <rPr>
        <sz val="13"/>
        <color rgb="FF000000"/>
        <rFont val="Calibri"/>
        <family val="2"/>
        <scheme val="minor"/>
      </rPr>
      <t>Inter-area routing occurs when a source and destination are in different areas</t>
    </r>
  </si>
  <si>
    <r>
      <t xml:space="preserve">ü </t>
    </r>
    <r>
      <rPr>
        <sz val="13"/>
        <color theme="1"/>
        <rFont val="Calibri"/>
        <family val="2"/>
        <scheme val="minor"/>
      </rPr>
      <t>An OSPF backbone distributes information between areas</t>
    </r>
  </si>
  <si>
    <t>•  Advanced OSPF implementation for large routing domains</t>
  </si>
  <si>
    <r>
      <rPr>
        <sz val="13"/>
        <color theme="1"/>
        <rFont val="Wingdings"/>
        <charset val="2"/>
      </rPr>
      <t xml:space="preserve">ü </t>
    </r>
    <r>
      <rPr>
        <sz val="13"/>
        <color rgb="FF000000"/>
        <rFont val="Calibri"/>
        <family val="2"/>
        <scheme val="minor"/>
      </rPr>
      <t>OSPF NSSA feature supports RFC 3101, The OSPF Not-So-Stubby Area (NSSA) Option</t>
    </r>
  </si>
  <si>
    <r>
      <rPr>
        <sz val="13"/>
        <color theme="1"/>
        <rFont val="Wingdings"/>
        <charset val="2"/>
      </rPr>
      <t xml:space="preserve">ü </t>
    </r>
    <r>
      <rPr>
        <sz val="13"/>
        <color rgb="FF000000"/>
        <rFont val="Calibri"/>
        <family val="2"/>
        <scheme val="minor"/>
      </rPr>
      <t>Forwarding of OSPF Opaque LSAs is enabled by default</t>
    </r>
  </si>
  <si>
    <r>
      <rPr>
        <sz val="13"/>
        <color theme="1"/>
        <rFont val="Wingdings"/>
        <charset val="2"/>
      </rPr>
      <t xml:space="preserve">ü </t>
    </r>
    <r>
      <rPr>
        <sz val="13"/>
        <color rgb="FF000000"/>
        <rFont val="Calibri"/>
        <family val="2"/>
        <scheme val="minor"/>
      </rPr>
      <t>Passive interface feature can disable sending OSPF routing updates on an interface</t>
    </r>
  </si>
  <si>
    <r>
      <rPr>
        <sz val="13"/>
        <color theme="1"/>
        <rFont val="Wingdings"/>
        <charset val="2"/>
      </rPr>
      <t xml:space="preserve">ü </t>
    </r>
    <r>
      <rPr>
        <sz val="13"/>
        <color rgb="FF000000"/>
        <rFont val="Calibri"/>
        <family val="2"/>
        <scheme val="minor"/>
      </rPr>
      <t>Static Area Range Costs feature allows to configure a fixed OSPF cost that is always advertised when an area range is active</t>
    </r>
  </si>
  <si>
    <r>
      <rPr>
        <sz val="13"/>
        <color theme="1"/>
        <rFont val="Wingdings"/>
        <charset val="2"/>
      </rPr>
      <t xml:space="preserve">ü </t>
    </r>
    <r>
      <rPr>
        <sz val="13"/>
        <color rgb="FF000000"/>
        <rFont val="Calibri"/>
        <family val="2"/>
        <scheme val="minor"/>
      </rPr>
      <t>OSPF Equal Cost Multipath (ECMP) feature allows to forward traffic through multiple paths, taking advantage of more bandwidth</t>
    </r>
  </si>
  <si>
    <r>
      <rPr>
        <sz val="13"/>
        <color theme="1"/>
        <rFont val="Wingdings"/>
        <charset val="2"/>
      </rPr>
      <t xml:space="preserve">ü </t>
    </r>
    <r>
      <rPr>
        <sz val="13"/>
        <color rgb="FF000000"/>
        <rFont val="Calibri"/>
        <family val="2"/>
        <scheme val="minor"/>
      </rPr>
      <t>ECMP routes can be learned dynamically, or configured statically with multiple static routes to same destination but with different next hops</t>
    </r>
  </si>
  <si>
    <r>
      <rPr>
        <sz val="13"/>
        <color theme="1"/>
        <rFont val="Wingdings"/>
        <charset val="2"/>
      </rPr>
      <t xml:space="preserve">ü </t>
    </r>
    <r>
      <rPr>
        <sz val="13"/>
        <color rgb="FF000000"/>
        <rFont val="Calibri"/>
        <family val="2"/>
        <scheme val="minor"/>
      </rPr>
      <t>OSPF Max Metric feature allows to to override the metric in summary type 3 and type 4 LSAs while in stub router mode</t>
    </r>
  </si>
  <si>
    <r>
      <rPr>
        <sz val="13"/>
        <color theme="1"/>
        <rFont val="Wingdings"/>
        <charset val="2"/>
      </rPr>
      <t xml:space="preserve">ü </t>
    </r>
    <r>
      <rPr>
        <sz val="13"/>
        <color rgb="FF000000"/>
        <rFont val="Calibri"/>
        <family val="2"/>
        <scheme val="minor"/>
      </rPr>
      <t>Automatic Exiting of Stub Router Mode feature allows to exit stub router mode, reoriginating the router LSA with proper metric values on transit links</t>
    </r>
  </si>
  <si>
    <t>•  OSPF LSA Pacing feature improves the efficiency of LSA flooding, reducing or eliminating the packet drops caused by bursts in OSPF control packets</t>
  </si>
  <si>
    <r>
      <rPr>
        <sz val="13"/>
        <color theme="1"/>
        <rFont val="Wingdings"/>
        <charset val="2"/>
      </rPr>
      <t xml:space="preserve">ü </t>
    </r>
    <r>
      <rPr>
        <sz val="13"/>
        <color rgb="FF000000"/>
        <rFont val="Calibri"/>
        <family val="2"/>
        <scheme val="minor"/>
      </rPr>
      <t xml:space="preserve">LSA transmit pacing limits the rate of LS Update packets that OSPF can send </t>
    </r>
  </si>
  <si>
    <r>
      <rPr>
        <sz val="13"/>
        <color theme="1"/>
        <rFont val="Wingdings"/>
        <charset val="2"/>
      </rPr>
      <t xml:space="preserve">ü </t>
    </r>
    <r>
      <rPr>
        <sz val="13"/>
        <color rgb="FF000000"/>
        <rFont val="Calibri"/>
        <family val="2"/>
        <scheme val="minor"/>
      </rPr>
      <t xml:space="preserve">With LSA refresh groups, OSPF efficiently bundles LSAs into LS Update packets when periodically refreshing self-originated LSAs </t>
    </r>
  </si>
  <si>
    <t>•  OSPF Flood Blocking feature allows to disable LSA flooding on an interface with area or AS (domain-wide) scope</t>
  </si>
  <si>
    <r>
      <rPr>
        <sz val="13"/>
        <color theme="1"/>
        <rFont val="Wingdings"/>
        <charset val="2"/>
      </rPr>
      <t xml:space="preserve">ü </t>
    </r>
    <r>
      <rPr>
        <sz val="13"/>
        <color rgb="FF000000"/>
        <rFont val="Calibri"/>
        <family val="2"/>
        <scheme val="minor"/>
      </rPr>
      <t>In that case, OSPF does not advertise any LSAs with area or AS scope in its database description packets sent to neighbors</t>
    </r>
  </si>
  <si>
    <t>•  OSPF Transit-Only Network Hiding is supported based on RFC 6860 with transit-only network defined as a network connecting only routers</t>
  </si>
  <si>
    <r>
      <rPr>
        <sz val="13"/>
        <color theme="1"/>
        <rFont val="Wingdings"/>
        <charset val="2"/>
      </rPr>
      <t xml:space="preserve">ü </t>
    </r>
    <r>
      <rPr>
        <sz val="13"/>
        <color rgb="FF000000"/>
        <rFont val="Calibri"/>
        <family val="2"/>
        <scheme val="minor"/>
      </rPr>
      <t>Transit-only networks are usually configured with routable IP addresses which are advertised in LSAs but are not needed for data traffic</t>
    </r>
  </si>
  <si>
    <r>
      <rPr>
        <sz val="13"/>
        <color theme="1"/>
        <rFont val="Wingdings"/>
        <charset val="2"/>
      </rPr>
      <t xml:space="preserve">ü </t>
    </r>
    <r>
      <rPr>
        <sz val="13"/>
        <color rgb="FF000000"/>
        <rFont val="Calibri"/>
        <family val="2"/>
        <scheme val="minor"/>
      </rPr>
      <t>If router-to-router subnets are advertised,  remote attacks can be launched against routers by sending packets to these transit-only networks</t>
    </r>
  </si>
  <si>
    <r>
      <rPr>
        <sz val="13"/>
        <color theme="1"/>
        <rFont val="Wingdings"/>
        <charset val="2"/>
      </rPr>
      <t xml:space="preserve">ü </t>
    </r>
    <r>
      <rPr>
        <sz val="13"/>
        <color rgb="FF000000"/>
        <rFont val="Calibri"/>
        <family val="2"/>
        <scheme val="minor"/>
      </rPr>
      <t>Hiding transit-only networks speeds up network convergence and reduces vulnerability to remote attacks</t>
    </r>
  </si>
  <si>
    <r>
      <rPr>
        <sz val="13"/>
        <color theme="1"/>
        <rFont val="Wingdings"/>
        <charset val="2"/>
      </rPr>
      <t xml:space="preserve">ü </t>
    </r>
    <r>
      <rPr>
        <sz val="13"/>
        <color rgb="FF000000"/>
        <rFont val="Calibri"/>
        <family val="2"/>
        <scheme val="minor"/>
      </rPr>
      <t>‘Hiding' implies that the prefixes are not installed in the routing tables on OSPFv2 and OSPFv3 routers</t>
    </r>
  </si>
  <si>
    <r>
      <rPr>
        <sz val="13"/>
        <color theme="1"/>
        <rFont val="Wingdings"/>
        <charset val="2"/>
      </rPr>
      <t>ü</t>
    </r>
    <r>
      <rPr>
        <sz val="13"/>
        <color theme="1"/>
        <rFont val="Calibri"/>
        <family val="2"/>
        <scheme val="minor"/>
      </rPr>
      <t xml:space="preserve">    M4350  can act as a 6to4 border router that connects a 6to4 site to a 6to4 domain</t>
    </r>
  </si>
  <si>
    <r>
      <rPr>
        <sz val="13"/>
        <color theme="1"/>
        <rFont val="Wingdings"/>
        <charset val="2"/>
      </rPr>
      <t>ü</t>
    </r>
    <r>
      <rPr>
        <sz val="13"/>
        <color theme="1"/>
        <rFont val="Calibri"/>
        <family val="2"/>
        <scheme val="minor"/>
      </rPr>
      <t xml:space="preserve">    For instance, when a client is connecting, M4350 tries to authenticate the user/client using the three methods above, the one after the other</t>
    </r>
  </si>
  <si>
    <t>•  2048-bit RSA key pairs, SHA2-256 and SHA2-512 cryptographic hash functions for SSLv3 and SSHv2 are supported on all M4350 models</t>
  </si>
  <si>
    <t>Technical Specifications</t>
  </si>
  <si>
    <t>Description</t>
  </si>
  <si>
    <t>Physical interfaces</t>
  </si>
  <si>
    <t>Total Usable Port Count</t>
  </si>
  <si>
    <t>1G Ports</t>
  </si>
  <si>
    <t>Management Ports</t>
  </si>
  <si>
    <t>Service port (Out-of-band Ethernet)</t>
  </si>
  <si>
    <t>1 x RJ45 10/100/1000BASE-T  (back)</t>
  </si>
  <si>
    <t>Fixed fans</t>
  </si>
  <si>
    <t>Front-to-back airflow</t>
  </si>
  <si>
    <t>Power over Ethernet</t>
  </si>
  <si>
    <t>PSE Capacity</t>
  </si>
  <si>
    <t>IEEE 802.3af (up to 15.4W per port)</t>
  </si>
  <si>
    <t>IEEE 802.3at (up to 30W per port)</t>
  </si>
  <si>
    <t>IEEE 802.3at Layer 2 (LLDP) method</t>
  </si>
  <si>
    <t>IEEE 802.3at 2-event classification</t>
  </si>
  <si>
    <t>PoE timer / schedule (week, days, hours)</t>
  </si>
  <si>
    <t>Processor / Memory</t>
  </si>
  <si>
    <t>Packet Buffer Memory</t>
  </si>
  <si>
    <t>Virtual Chassis Stacking</t>
  </si>
  <si>
    <t>Mixed stacking table size</t>
  </si>
  <si>
    <t xml:space="preserve">Mixed stacking SDM template is used based on “least common denominator” set of capacities </t>
  </si>
  <si>
    <t>Vertical and horizontal stacking topologies</t>
  </si>
  <si>
    <t>Distant stacking using fiber</t>
  </si>
  <si>
    <t>Non-stop forwarding (NSF)</t>
  </si>
  <si>
    <t>Hitless management unit failover and failback</t>
  </si>
  <si>
    <t>Yes, no service interruption across the stack</t>
  </si>
  <si>
    <t>Automatic unit replacement (AUR)</t>
  </si>
  <si>
    <t xml:space="preserve">Yes </t>
  </si>
  <si>
    <t>Distributed Link Aggregation (LAGs across the stack)</t>
  </si>
  <si>
    <t>Performance Summary</t>
  </si>
  <si>
    <t>Switching fabric</t>
  </si>
  <si>
    <t>320 Gbps</t>
  </si>
  <si>
    <t>Line-rate (non blocking fabric)</t>
  </si>
  <si>
    <t>480 Gbps</t>
  </si>
  <si>
    <t>128 Gbps</t>
  </si>
  <si>
    <t>176 Gbps</t>
  </si>
  <si>
    <t>Latency - 10G Fiber</t>
  </si>
  <si>
    <t>64-byte frames</t>
  </si>
  <si>
    <t>512-byte frames</t>
  </si>
  <si>
    <t>1024-byte frames</t>
  </si>
  <si>
    <t>1518-byte frames</t>
  </si>
  <si>
    <t>Latency - 10G Copper</t>
  </si>
  <si>
    <t>2.432µs</t>
  </si>
  <si>
    <t>2.453µs</t>
  </si>
  <si>
    <t>2.755µs</t>
  </si>
  <si>
    <t>2.402µs</t>
  </si>
  <si>
    <t>1.287µs</t>
  </si>
  <si>
    <t>2.7µs</t>
  </si>
  <si>
    <t>Latency - 1G Fiber</t>
  </si>
  <si>
    <t>2.741µs</t>
  </si>
  <si>
    <t>2.285µs</t>
  </si>
  <si>
    <t>Green Ethernet</t>
  </si>
  <si>
    <t>Energy Efficient Ethernet (EEE)</t>
  </si>
  <si>
    <t>Compliant with IEEE 802.3az Energy Efficient Ethernet Task Force</t>
  </si>
  <si>
    <t>Deactivated by default</t>
  </si>
  <si>
    <t>Other Metrics</t>
  </si>
  <si>
    <t>Forwarding mode</t>
  </si>
  <si>
    <t>Store-and-forward</t>
  </si>
  <si>
    <t xml:space="preserve">Addressing </t>
  </si>
  <si>
    <t>48-bit MAC address</t>
  </si>
  <si>
    <t>16K MAC addresses</t>
  </si>
  <si>
    <t>Number of VLANs</t>
  </si>
  <si>
    <t>Number of multicast groups ﬁltered (IGMP)</t>
  </si>
  <si>
    <t>4K total (2,048 IPv4 and 2,048 IPv6)</t>
  </si>
  <si>
    <t>Number of Link Aggregation Groups (LAGs)</t>
  </si>
  <si>
    <t>802.3ad / 802.1AX-2008</t>
  </si>
  <si>
    <t>Number of hardware queues for QoS (Standalone)</t>
  </si>
  <si>
    <t>8 queues</t>
  </si>
  <si>
    <t>Number of hardware queues for QoS (Stack)</t>
  </si>
  <si>
    <t>7 queues</t>
  </si>
  <si>
    <t>SDM (System Data Management, or switch database) templates allow for granular system resources distribution depending on IPv4 or IPv6 applications</t>
  </si>
  <si>
    <t>IPv4</t>
  </si>
  <si>
    <t>IPv6</t>
  </si>
  <si>
    <t xml:space="preserve">Number of static routes </t>
  </si>
  <si>
    <t>RIP application route scaling</t>
  </si>
  <si>
    <t>Number of IP routing interfaces (port or VLAN)</t>
  </si>
  <si>
    <t>Jumbo frame support</t>
  </si>
  <si>
    <t>Acoustic noise (ANSI-S10.12)</t>
  </si>
  <si>
    <t xml:space="preserve"> @ 25 °C ambient (77 °F)</t>
  </si>
  <si>
    <t>Mean Time Between Failures (MTBF)</t>
  </si>
  <si>
    <t xml:space="preserve"> @ 50 °C ambient (122 °F)</t>
  </si>
  <si>
    <t>L2 Services - VLANs</t>
  </si>
  <si>
    <t xml:space="preserve">IEEE 802.1Q VLAN Tagging </t>
  </si>
  <si>
    <t>802.1Q-1998</t>
  </si>
  <si>
    <t>Up to 4,093 VLANs - 802.1Q Tagging</t>
  </si>
  <si>
    <t>Protocol Based VLANs</t>
  </si>
  <si>
    <t>IP subnet</t>
  </si>
  <si>
    <t>ARP</t>
  </si>
  <si>
    <t>IPX</t>
  </si>
  <si>
    <t>Subnet based VLANs</t>
  </si>
  <si>
    <t>MAC based VLANs</t>
  </si>
  <si>
    <t>Voice VLAN</t>
  </si>
  <si>
    <t xml:space="preserve">Based on phones OUI  bytes (internal database, or user-maintained) or protocols (SIP, H323 and SCCP) </t>
  </si>
  <si>
    <t>Private Edge VLAN</t>
  </si>
  <si>
    <t>Private VLAN</t>
  </si>
  <si>
    <t>IEEE 802.1x</t>
  </si>
  <si>
    <t>802.1x-2004</t>
  </si>
  <si>
    <t>Guest VLAN</t>
  </si>
  <si>
    <t>RADIUS based VLAN assignment via .1x</t>
  </si>
  <si>
    <t>IP phones and PCs can authenticate on the same port but under different VLAN assignment policies</t>
  </si>
  <si>
    <t>RADIUS based Filter ID assignment via .1x</t>
  </si>
  <si>
    <t>MAC-based .1x</t>
  </si>
  <si>
    <t>Unauthenticated VLAN</t>
  </si>
  <si>
    <t>Double VLAN Tagging</t>
  </si>
  <si>
    <t>Enabling dvlan-tunnel makes interface</t>
  </si>
  <si>
    <t>Global ethertype (TPID)</t>
  </si>
  <si>
    <t>Interface ethertype (TPID)</t>
  </si>
  <si>
    <t>Customer ID using PVID</t>
  </si>
  <si>
    <t>GARP with GVRP/GMRP</t>
  </si>
  <si>
    <t>Automatic registration for membership in VLANs throughout the network</t>
  </si>
  <si>
    <t>Multiple Registration Protocol (MRP)</t>
  </si>
  <si>
    <t>Can replace GARP functionality</t>
  </si>
  <si>
    <t>Multicast VLAN Registration Protocol (MVRP)</t>
  </si>
  <si>
    <t>Can replace GVRP functionality</t>
  </si>
  <si>
    <t>MVR (Multicast VLAN registration)</t>
  </si>
  <si>
    <t>L2 Services - Availability</t>
  </si>
  <si>
    <t>IEEE 802.3ad - LAGs</t>
  </si>
  <si>
    <t>LACP</t>
  </si>
  <si>
    <t>LACP automatically reverts to and from Static LAG</t>
  </si>
  <si>
    <t>Static LAGs</t>
  </si>
  <si>
    <t>Local Preference per LAG</t>
  </si>
  <si>
    <t>LAG Hashing</t>
  </si>
  <si>
    <t>LAG Member Port Flaps Tracking</t>
  </si>
  <si>
    <t xml:space="preserve">LAG Local Preference </t>
  </si>
  <si>
    <t>Known unicast traffic egresses only out of local blade LAG interfarce members</t>
  </si>
  <si>
    <t>Distributed Link Aggregation</t>
  </si>
  <si>
    <t>LAGs across the stack</t>
  </si>
  <si>
    <t>Storm Control</t>
  </si>
  <si>
    <t>IEEE 802.3x (Full Duplex and flow control)</t>
  </si>
  <si>
    <t>Per port Flow Control</t>
  </si>
  <si>
    <t>Asymmetric and Symmetric Flow Control</t>
  </si>
  <si>
    <t>UDLD Support (Unidirectional Link Detection)</t>
  </si>
  <si>
    <t>Normal-Mode</t>
  </si>
  <si>
    <t>Aggressive-Mode</t>
  </si>
  <si>
    <t>Link Dependency</t>
  </si>
  <si>
    <t>Allow the link status of specified ports to be dependent on the link status of other ports</t>
  </si>
  <si>
    <t>IEEE 802.1D Spanning Tree Protocol</t>
  </si>
  <si>
    <t>IEEE 802.1w Rapid Spanning Tree</t>
  </si>
  <si>
    <t>IEEE 802.1s Multiple Spanning Tree</t>
  </si>
  <si>
    <t>Per VLAN STP (PVSTP) with FastUplink and FastBackbone</t>
  </si>
  <si>
    <t>Yes (CLI only)</t>
  </si>
  <si>
    <t>PVST+ interoperability</t>
  </si>
  <si>
    <t>Per VLAN Rapid STP (PVRSTP)</t>
  </si>
  <si>
    <t>RPVST+ interoperability</t>
  </si>
  <si>
    <t>STP Loop Guard</t>
  </si>
  <si>
    <t>STP Root Guard</t>
  </si>
  <si>
    <t>STP BPDU Guard</t>
  </si>
  <si>
    <t>STP BPDU Filtering</t>
  </si>
  <si>
    <t>STP BPDU Flooding</t>
  </si>
  <si>
    <t>L2 Services - Multicast Filtering</t>
  </si>
  <si>
    <t>IGMPv1/v2 Snooping Support</t>
  </si>
  <si>
    <t>IGMPv3 Snooping Support</t>
  </si>
  <si>
    <t>MLDv1 Snooping Support</t>
  </si>
  <si>
    <t>MLDv2 Snooping Support</t>
  </si>
  <si>
    <t>Expedited Leave function</t>
  </si>
  <si>
    <t>Static L2 Multicast Filtering</t>
  </si>
  <si>
    <t>Enable IGMP / MLD Snooping per VLAN</t>
  </si>
  <si>
    <t>IGMPv1/v2 Snooping Querier, compatible v3 queries</t>
  </si>
  <si>
    <t>MLDv1 Snooping Querier</t>
  </si>
  <si>
    <t>MGMD Snooping</t>
  </si>
  <si>
    <t>Control Packet Flooding</t>
  </si>
  <si>
    <t>Flooding to mRouter Ports</t>
  </si>
  <si>
    <t>Remove Flood-All-Unregistered Option</t>
  </si>
  <si>
    <t>Multicast VLAN registration (MVR)</t>
  </si>
  <si>
    <t>L3 Services - Multicast Routing</t>
  </si>
  <si>
    <t>IGMP Proxy</t>
  </si>
  <si>
    <t>MLD Proxy</t>
  </si>
  <si>
    <t>Any Source Multicast (ASM)</t>
  </si>
  <si>
    <t xml:space="preserve">Source Specific Multicast (SSM) </t>
  </si>
  <si>
    <t xml:space="preserve">Multicast streams routing between subnets, VLANs </t>
  </si>
  <si>
    <t>Multicast static routes (IPv4, IPv6)</t>
  </si>
  <si>
    <t>DVMRP (Distance Vector Multicast Routing Protocol)</t>
  </si>
  <si>
    <t>Neighbor discovery</t>
  </si>
  <si>
    <t>PIM-DM (Multicast Routing - dense mode)</t>
  </si>
  <si>
    <t>PIM-DM (IPv6)</t>
  </si>
  <si>
    <t>PIM-SM (Multicast Routing - sparse mode)</t>
  </si>
  <si>
    <t>PIM-SM (IPv6)</t>
  </si>
  <si>
    <t xml:space="preserve">PIM multi-hop RP support </t>
  </si>
  <si>
    <t>PIM Timer Accuracy</t>
  </si>
  <si>
    <t>PIM-SM Unhandled Events</t>
  </si>
  <si>
    <t>IPMC replication (hardware support)</t>
  </si>
  <si>
    <t>L3 Services - DHCP</t>
  </si>
  <si>
    <t>DHCP IPv4 / DHCP IPv6 Client</t>
  </si>
  <si>
    <t>DHCP IPv4 / DHCP IPv6 Server (Stateless, Stateful)</t>
  </si>
  <si>
    <t>DHCP Snooping IPv4 / IPv6</t>
  </si>
  <si>
    <t>BootP Relay IPv4 / IPv6</t>
  </si>
  <si>
    <t>DHCP Relay IPv4 / IPv6</t>
  </si>
  <si>
    <t>DHCP Relay Option 82 circuit-id and remote-id for VLANs</t>
  </si>
  <si>
    <t>Multiple Helper IPs</t>
  </si>
  <si>
    <t>Auto Install (DHCP options 66, 67, 150 and 55, 125)</t>
  </si>
  <si>
    <t>L3 Services - Routing</t>
  </si>
  <si>
    <t>Static Routing / ECMP Static Routing</t>
  </si>
  <si>
    <t>IPv4/IPv6</t>
  </si>
  <si>
    <t>Multiple next hops to a given destination</t>
  </si>
  <si>
    <t>Load sharing, Redundancy</t>
  </si>
  <si>
    <t>Default routes</t>
  </si>
  <si>
    <t>Static Reject routes</t>
  </si>
  <si>
    <t>Port Based Routing</t>
  </si>
  <si>
    <t>VLAN Based Routing</t>
  </si>
  <si>
    <t>802.3ad (LAG) for router ports</t>
  </si>
  <si>
    <t>VRRP</t>
  </si>
  <si>
    <t>Pingable VRRP interface</t>
  </si>
  <si>
    <t>VRRP Route/Interface Tracking</t>
  </si>
  <si>
    <t>Loopback Interfaces</t>
  </si>
  <si>
    <t>Tunnel interfaces</t>
  </si>
  <si>
    <t>IPv4 / IPv6</t>
  </si>
  <si>
    <t>Configured 6to4 tunnels</t>
  </si>
  <si>
    <t>Automatic 6to4 tunnels</t>
  </si>
  <si>
    <t>6to4 Border Router</t>
  </si>
  <si>
    <t>RIP</t>
  </si>
  <si>
    <t>RIPv1 / RIPv2</t>
  </si>
  <si>
    <t xml:space="preserve">Route Redistribution </t>
  </si>
  <si>
    <t>Enables the exchange of routing information among different routing protocols operating within a router</t>
  </si>
  <si>
    <t>OSPF</t>
  </si>
  <si>
    <t>OSPFv2 RFC 2328 including older RFC 1583 support</t>
  </si>
  <si>
    <t>OSPFv3</t>
  </si>
  <si>
    <t>OSPF Not-So-Stubby Area (NSSA) Option</t>
  </si>
  <si>
    <t>Forwarding of OSPF Opaque LSAs</t>
  </si>
  <si>
    <t>Passive interface feature</t>
  </si>
  <si>
    <t xml:space="preserve">Static Area Range Costs feature </t>
  </si>
  <si>
    <t>OSPF Equal Cost Multipath (ECMP)</t>
  </si>
  <si>
    <t>Dynamically learned ECMP routes</t>
  </si>
  <si>
    <t>Statically learned ECMP routes</t>
  </si>
  <si>
    <t>OSPF Max Metric feature</t>
  </si>
  <si>
    <t>Automatic Exiting of Stub Router Mode feature</t>
  </si>
  <si>
    <t>Static Area Range Costs feature</t>
  </si>
  <si>
    <t>OSPF LCA Pacing feature</t>
  </si>
  <si>
    <t>OSPF Flood Blocking feature</t>
  </si>
  <si>
    <t>OSPF Transit-Only Network Hiding</t>
  </si>
  <si>
    <t>IP Multinetting</t>
  </si>
  <si>
    <t>ICMP throttling</t>
  </si>
  <si>
    <t>Router Discovery Protocol</t>
  </si>
  <si>
    <t>DNS Client</t>
  </si>
  <si>
    <t>IP Helper</t>
  </si>
  <si>
    <t>Max IP Helper entries</t>
  </si>
  <si>
    <t>IP Event Dampening</t>
  </si>
  <si>
    <t>Proxy ARP</t>
  </si>
  <si>
    <t>ICMP</t>
  </si>
  <si>
    <t>ICMP redirect detection in hardware</t>
  </si>
  <si>
    <t>Policy Based Routing (PBR)</t>
  </si>
  <si>
    <t>Based on the size of the packet</t>
  </si>
  <si>
    <t>Based on the Protocol of the payload (Protocol ID field)</t>
  </si>
  <si>
    <t>Based on Source MAC address</t>
  </si>
  <si>
    <t>Based on Source or Destination IP address</t>
  </si>
  <si>
    <t>Based on VLAN tag</t>
  </si>
  <si>
    <t>Based on Priority(802.1P priority)</t>
  </si>
  <si>
    <t>Network Monitoring and Discovery Services</t>
  </si>
  <si>
    <t>ISDP (Industry Standard Discovery Protocol)</t>
  </si>
  <si>
    <t>Can interoperate with devices running CDP</t>
  </si>
  <si>
    <t>802.1ab LLDP</t>
  </si>
  <si>
    <t>802.1ab LLDP - MED</t>
  </si>
  <si>
    <t>SNMP</t>
  </si>
  <si>
    <t>V1, V2, V3</t>
  </si>
  <si>
    <t>RMON 1,2,3,9</t>
  </si>
  <si>
    <t>sFlow</t>
  </si>
  <si>
    <t>Yes (IPv4 and IPv6 headers)</t>
  </si>
  <si>
    <t>Security</t>
  </si>
  <si>
    <t>Network Storm Protection, DoS</t>
  </si>
  <si>
    <t>Broadcast, Unicast, Multicast DoS Protection</t>
  </si>
  <si>
    <t>Denial of Service Protection (control plane)</t>
  </si>
  <si>
    <t>Switch CPU protection</t>
  </si>
  <si>
    <t>Denial of Service Protection (data plane)</t>
  </si>
  <si>
    <t>Switch Traffic protection</t>
  </si>
  <si>
    <t>DoS Attacks Protection</t>
  </si>
  <si>
    <t>SIPDIP</t>
  </si>
  <si>
    <t>UDPPORT</t>
  </si>
  <si>
    <t>L4PORT</t>
  </si>
  <si>
    <t>SYNACK</t>
  </si>
  <si>
    <t>SMACDMAC</t>
  </si>
  <si>
    <t>TCPFLAGSEQ</t>
  </si>
  <si>
    <t>FIRSTFRAG</t>
  </si>
  <si>
    <t>TCPOFFSET</t>
  </si>
  <si>
    <t>ICMPV4</t>
  </si>
  <si>
    <t>TCPFRAG</t>
  </si>
  <si>
    <t>TCPSYN</t>
  </si>
  <si>
    <t>ICMPV6</t>
  </si>
  <si>
    <t>TCPFLAG</t>
  </si>
  <si>
    <t>TCPSYNFIN</t>
  </si>
  <si>
    <t>ICMPFRAG</t>
  </si>
  <si>
    <t>TCPPORT</t>
  </si>
  <si>
    <t>TCPFINURGPSH</t>
  </si>
  <si>
    <t>PINGFLOOD</t>
  </si>
  <si>
    <t>CPU Rate Limiting</t>
  </si>
  <si>
    <t>Applied to IPv4 and IPv6 multicast packets with unknown L3 addresses when IP routing/multicast enabled</t>
  </si>
  <si>
    <t>Restrict ICMP, PING traffic for ICMP-based DoS attacks</t>
  </si>
  <si>
    <t>Management ACL (MACAL)</t>
  </si>
  <si>
    <t xml:space="preserve">Protects management CPU access through the LAN (in band management) </t>
  </si>
  <si>
    <t>Max Rules</t>
  </si>
  <si>
    <t>Out of band Management</t>
  </si>
  <si>
    <t xml:space="preserve"> In-band management can be shut down entirely when out-of-band management network</t>
  </si>
  <si>
    <t xml:space="preserve">Radius accounting </t>
  </si>
  <si>
    <t>RFC 2565 and RFC 2866</t>
  </si>
  <si>
    <t>TACACS+</t>
  </si>
  <si>
    <t xml:space="preserve">Malicious Code Detection </t>
  </si>
  <si>
    <t>Software image files and Configuration files with digital signatures</t>
  </si>
  <si>
    <t>Network Traffic</t>
  </si>
  <si>
    <t>Access Control Lists (ACLs)</t>
  </si>
  <si>
    <t>L2 / L3 / L4</t>
  </si>
  <si>
    <t>MAC, IPv4, IPv6, TCP, UDP</t>
  </si>
  <si>
    <t>Time-based ACLs</t>
  </si>
  <si>
    <t>Protocol-based ACLs</t>
  </si>
  <si>
    <t>ACL over VLANs</t>
  </si>
  <si>
    <t>Dynamic ACLs</t>
  </si>
  <si>
    <t>IEEE 802.1x Radius Port Access Authentication</t>
  </si>
  <si>
    <t>Up to 48 clients (802.1x) per port are supported, including the authentication of the users domain</t>
  </si>
  <si>
    <t>802.1x MAC Address Authentication Bypass (MAB)</t>
  </si>
  <si>
    <t>Supplemental authentication mechanism for non-802.1x devices, based on their MAC address only</t>
  </si>
  <si>
    <t>Network Authentication Successive Tiering</t>
  </si>
  <si>
    <t>Dot1x --&gt; MAP  --&gt; Captive Portal successive authentication methods based on configured time-outs</t>
  </si>
  <si>
    <t>Port Security</t>
  </si>
  <si>
    <t>IP Source Guard</t>
  </si>
  <si>
    <t>DHCP Snooping</t>
  </si>
  <si>
    <t>Dynamic ARP Inspection</t>
  </si>
  <si>
    <t>IPv6 RA Guard Stateless Mode</t>
  </si>
  <si>
    <t>MAC Filtering</t>
  </si>
  <si>
    <t>Port MAC Locking</t>
  </si>
  <si>
    <t>A protected port doesn't forward any traffic (unicast, multicast, or broadcast) to any other protected port - same switch</t>
  </si>
  <si>
    <t>Private VLANs</t>
  </si>
  <si>
    <t>Scales Private Edge VLANs by providing Layer 2 isolation between ports across switches in same Layer 2 network</t>
  </si>
  <si>
    <t>Quality of Service (QoS) - Summary</t>
  </si>
  <si>
    <t>Access Lists</t>
  </si>
  <si>
    <t>L2 MAC, L3 IP and L4 Port ACLs</t>
  </si>
  <si>
    <t>Ingress</t>
  </si>
  <si>
    <t>Egress</t>
  </si>
  <si>
    <t>Time-based</t>
  </si>
  <si>
    <t>802.3ad (LAG) for ACL assignment</t>
  </si>
  <si>
    <t>Binding ACLs to VLANs</t>
  </si>
  <si>
    <t>ACL Logging</t>
  </si>
  <si>
    <t>Support for IPv6 fields</t>
  </si>
  <si>
    <t>DiffServ QoS</t>
  </si>
  <si>
    <t>Edge Node applicability</t>
  </si>
  <si>
    <t>Interior Node applicability</t>
  </si>
  <si>
    <t>802.3ad (LAG) for service interface</t>
  </si>
  <si>
    <t>Ingress / Egress</t>
  </si>
  <si>
    <t>IEEE 802.1p COS</t>
  </si>
  <si>
    <t>802.3ad (LAG) for COS configuration</t>
  </si>
  <si>
    <t>WRED (Weighted Deficit Round Robin)</t>
  </si>
  <si>
    <t>Strict Priority queue technology</t>
  </si>
  <si>
    <t>Single Rate Policing</t>
  </si>
  <si>
    <t>Committed Information Rate</t>
  </si>
  <si>
    <t>Committed Burst Size</t>
  </si>
  <si>
    <t>Excessive Burst Size</t>
  </si>
  <si>
    <t>DiffServ feature applied to class maps</t>
  </si>
  <si>
    <t>Auto-VoIP</t>
  </si>
  <si>
    <t>Yes, based on protocols (SIP, H323 and SCCP) or on OUI bytes (default database and user-based OUIs) in the phone source MAC address</t>
  </si>
  <si>
    <t>QoS - ACL Feature Support</t>
  </si>
  <si>
    <t>ACL Support (general, includes IP ACLs)</t>
  </si>
  <si>
    <t>MAC ACL Support</t>
  </si>
  <si>
    <t>IP Rule Match Fields:</t>
  </si>
  <si>
    <t>Destination IP</t>
  </si>
  <si>
    <t>Inbound/Outbound</t>
  </si>
  <si>
    <t>Destination IPv6 IP</t>
  </si>
  <si>
    <t>Destination L4 Port</t>
  </si>
  <si>
    <t>Every Packet</t>
  </si>
  <si>
    <t>IP DSCP</t>
  </si>
  <si>
    <t>IP Precedence</t>
  </si>
  <si>
    <t xml:space="preserve">IP TOS </t>
  </si>
  <si>
    <t>Protocol</t>
  </si>
  <si>
    <t>Source IP (for Mask support see below)</t>
  </si>
  <si>
    <t>Source IPv6 IP</t>
  </si>
  <si>
    <t>L3 IPv6 Flow Label</t>
  </si>
  <si>
    <t>Inbound</t>
  </si>
  <si>
    <t>Source L4 Port</t>
  </si>
  <si>
    <t>TCP Flags (ack, est, fin)</t>
  </si>
  <si>
    <t>Supports Masking</t>
  </si>
  <si>
    <t>MAC Rule Match Fields</t>
  </si>
  <si>
    <t>COS</t>
  </si>
  <si>
    <t>Destination MAC</t>
  </si>
  <si>
    <t>Destination MAC Mask</t>
  </si>
  <si>
    <t>Ethertype</t>
  </si>
  <si>
    <t>Source MAC</t>
  </si>
  <si>
    <t>Source MAC Mask</t>
  </si>
  <si>
    <t>VLAN ID</t>
  </si>
  <si>
    <t>Rules attributes</t>
  </si>
  <si>
    <t>Assign Queue</t>
  </si>
  <si>
    <t>Logging -- deny rules</t>
  </si>
  <si>
    <t>Mirror (to supported interface types only)</t>
  </si>
  <si>
    <t>Redirect (to supported interface types only)</t>
  </si>
  <si>
    <t>Rate Limiting -- permit rules</t>
  </si>
  <si>
    <t>Interface</t>
  </si>
  <si>
    <t>Inbound direction</t>
  </si>
  <si>
    <t>Outbound direction</t>
  </si>
  <si>
    <t>Supports LAG interfaces</t>
  </si>
  <si>
    <t>Supports Control-plane interface</t>
  </si>
  <si>
    <t>Multiple ACLs per interface, dir</t>
  </si>
  <si>
    <t>Mixed-type ACLs per interface, dir</t>
  </si>
  <si>
    <t>Mixed L2/IPv4 ACLs per interface, inbound</t>
  </si>
  <si>
    <t>Mixed IPv4/IPv6 ACLs per interface, inbound</t>
  </si>
  <si>
    <t>Mixed IPv4/IPv6 ACLs per interface, outbound</t>
  </si>
  <si>
    <t>QoS - DiffServ Feature Support</t>
  </si>
  <si>
    <t>DiffServ Supported</t>
  </si>
  <si>
    <t>Class Type</t>
  </si>
  <si>
    <t>All</t>
  </si>
  <si>
    <t>Class Match Criteria</t>
  </si>
  <si>
    <t>COS2 (Secondary COS)</t>
  </si>
  <si>
    <t>Destination IP (for Mask support see below)</t>
  </si>
  <si>
    <t>Destination MAC (for Mask support see below)</t>
  </si>
  <si>
    <t>IP TOS (for Mask support see below)</t>
  </si>
  <si>
    <t>Reference Class</t>
  </si>
  <si>
    <t>Source MAC (for Mask support see below)</t>
  </si>
  <si>
    <t>VLAN ID (Source VID)</t>
  </si>
  <si>
    <t>VLAN ID2 (Secondary VLAN) (Source VID)</t>
  </si>
  <si>
    <t>Policy</t>
  </si>
  <si>
    <t>Out Class Unrestricted</t>
  </si>
  <si>
    <t>Policy Attributes -- Inbound</t>
  </si>
  <si>
    <t>Drop</t>
  </si>
  <si>
    <t>Mark COS</t>
  </si>
  <si>
    <t>Mark COS-AS-COS2</t>
  </si>
  <si>
    <t>Mark COS2 (Secondary COS)</t>
  </si>
  <si>
    <t>Mark IP DSCP</t>
  </si>
  <si>
    <t>Mark IP Precedence</t>
  </si>
  <si>
    <t>Police Simple</t>
  </si>
  <si>
    <t>Police Single-Rate</t>
  </si>
  <si>
    <t>Police Two-Rate</t>
  </si>
  <si>
    <t>Police Color Aware Mode</t>
  </si>
  <si>
    <t>Policy Attributes -- Outbound</t>
  </si>
  <si>
    <t>Service Interface</t>
  </si>
  <si>
    <t>Inbound Slot.Port configurable</t>
  </si>
  <si>
    <t>Inbound 'All' Ports configurable</t>
  </si>
  <si>
    <t>Outbound Slot.Port configurable</t>
  </si>
  <si>
    <t>Outbound 'All' Ports configurable</t>
  </si>
  <si>
    <t>Mixed L2/IPv4 match criteria, inbound</t>
  </si>
  <si>
    <t>Mixed IPv4/IPv6 match criteria, inbound</t>
  </si>
  <si>
    <t>Mixed IPv4/IPv6 match criteria, outbound</t>
  </si>
  <si>
    <t>PHB Support</t>
  </si>
  <si>
    <t>EF</t>
  </si>
  <si>
    <t>AF4x</t>
  </si>
  <si>
    <t>AF3x</t>
  </si>
  <si>
    <t>AF2x</t>
  </si>
  <si>
    <t>AF1x</t>
  </si>
  <si>
    <t>CS</t>
  </si>
  <si>
    <t xml:space="preserve">Statistics -- Policy Instance </t>
  </si>
  <si>
    <t>Offered</t>
  </si>
  <si>
    <t>packets</t>
  </si>
  <si>
    <t>Discarded</t>
  </si>
  <si>
    <t>QoS - COS Feature Support</t>
  </si>
  <si>
    <t>COS Support</t>
  </si>
  <si>
    <t>COS Mapping Config</t>
  </si>
  <si>
    <t>Configurable per-interface</t>
  </si>
  <si>
    <t>IP DSCP Mapping</t>
  </si>
  <si>
    <t>COS Queue Config</t>
  </si>
  <si>
    <t>Queue Parms configurable per-interface</t>
  </si>
  <si>
    <t>Drop Parms configurable per-interface</t>
  </si>
  <si>
    <t>Interface Traffic Shaping (for whole egress interface)</t>
  </si>
  <si>
    <t>Minimum Bandwidth</t>
  </si>
  <si>
    <t>Weighted Deficit Round Robin (WDRR) Support</t>
  </si>
  <si>
    <t>Maximum Queue Weight</t>
  </si>
  <si>
    <t>WRED Support</t>
  </si>
  <si>
    <t>PTPv2</t>
  </si>
  <si>
    <t>IEEE 1588 PTPv2 Section 10 and 11.5</t>
  </si>
  <si>
    <t>Implementation</t>
  </si>
  <si>
    <t>Transparent Clock (TC) End-to-End implementation considering the residence time of PTPv2 packets from ingress to egress</t>
  </si>
  <si>
    <t>Limitations</t>
  </si>
  <si>
    <t>Method</t>
  </si>
  <si>
    <t xml:space="preserve">Residence time of the PPTPv2 packet at the egress port level  </t>
  </si>
  <si>
    <t>PTPv2 packet fields that are updated</t>
  </si>
  <si>
    <t>The "Sync &amp; Delay_Req" field of passing/egressing out PTPv2 packets is updated with the residence time in the switch</t>
  </si>
  <si>
    <t>PTPv2 packet fields that are NOT updated</t>
  </si>
  <si>
    <t xml:space="preserve"> Other fields in PTPv2 packets ("Announce", "Delay_Resp", "Pdelay_Req" and "Pdelay_Resp") are not updated </t>
  </si>
  <si>
    <t xml:space="preserve">Functional Summary - IETF RFC Standards and IEEE Network Protocols </t>
  </si>
  <si>
    <t>Core Management</t>
  </si>
  <si>
    <t>RFC 854 — Telnet</t>
  </si>
  <si>
    <t>RFC 3414 — User-Based Security Model</t>
  </si>
  <si>
    <t>RFC 855 — Telnet option specifications</t>
  </si>
  <si>
    <t>RFC 3415 — View-based Access Control Model</t>
  </si>
  <si>
    <t>RFC 1155 — SMI v1</t>
  </si>
  <si>
    <t>RFC 3416 — Version 2 of SNMP Protocol Operations</t>
  </si>
  <si>
    <t>RFC 1157 — SNMP</t>
  </si>
  <si>
    <t>RFC 3417 — Transport Mappings</t>
  </si>
  <si>
    <t>RFC 1212 — Concise MIB definitions</t>
  </si>
  <si>
    <t>RFC 3418 — Management Information Base (MIB) for the Simple Network Management Protocol (SNMP)</t>
  </si>
  <si>
    <t>RFC 1867 — HTML/2.0 forms with file upload extensions</t>
  </si>
  <si>
    <t>Configurable Management VLAN</t>
  </si>
  <si>
    <t>RFC 1901 — Community-based SNMP v2</t>
  </si>
  <si>
    <t>SSL 3.0 and TLS 1.2</t>
  </si>
  <si>
    <t>RFC 1908 — Coexistence between SNMP v1 and SNMP v2</t>
  </si>
  <si>
    <r>
      <t xml:space="preserve">– </t>
    </r>
    <r>
      <rPr>
        <sz val="7"/>
        <color rgb="FF000000"/>
        <rFont val="Times New Roman"/>
        <family val="1"/>
      </rPr>
      <t xml:space="preserve">   </t>
    </r>
    <r>
      <rPr>
        <sz val="11"/>
        <color rgb="FF000000"/>
        <rFont val="Calibri"/>
        <family val="2"/>
        <scheme val="minor"/>
      </rPr>
      <t>RFC 2246 — The TLS protocol, version 1.0</t>
    </r>
  </si>
  <si>
    <t>RFC 2068 — HTTP/1.1 protocol as updated by draft-ietf-http-v11-spec-rev-03</t>
  </si>
  <si>
    <r>
      <t xml:space="preserve">– </t>
    </r>
    <r>
      <rPr>
        <sz val="7"/>
        <color rgb="FF000000"/>
        <rFont val="Times New Roman"/>
        <family val="1"/>
      </rPr>
      <t xml:space="preserve">   </t>
    </r>
    <r>
      <rPr>
        <sz val="11"/>
        <color rgb="FF000000"/>
        <rFont val="Calibri"/>
        <family val="2"/>
        <scheme val="minor"/>
      </rPr>
      <t>RFC 2346 — AES cipher suites for Transport layer security</t>
    </r>
  </si>
  <si>
    <t>RFC 2271 — SNMP framework MIB</t>
  </si>
  <si>
    <r>
      <t xml:space="preserve">– </t>
    </r>
    <r>
      <rPr>
        <sz val="7"/>
        <color rgb="FF000000"/>
        <rFont val="Times New Roman"/>
        <family val="1"/>
      </rPr>
      <t xml:space="preserve">   </t>
    </r>
    <r>
      <rPr>
        <sz val="11"/>
        <color rgb="FF000000"/>
        <rFont val="Calibri"/>
        <family val="2"/>
        <scheme val="minor"/>
      </rPr>
      <t>RFC 2818 — HTTP over TLS</t>
    </r>
  </si>
  <si>
    <t>RFC 2295 — Transparent content negotiation</t>
  </si>
  <si>
    <t xml:space="preserve">SSH 2.0 </t>
  </si>
  <si>
    <t>RFC 2296 — Remote variant selection; RSVA/1.0 state management cookies — draft-ietf-http-state-mgmt-05</t>
  </si>
  <si>
    <r>
      <t xml:space="preserve">– </t>
    </r>
    <r>
      <rPr>
        <sz val="7"/>
        <color rgb="FF000000"/>
        <rFont val="Times New Roman"/>
        <family val="1"/>
      </rPr>
      <t xml:space="preserve">   </t>
    </r>
    <r>
      <rPr>
        <sz val="11"/>
        <color rgb="FF000000"/>
        <rFont val="Calibri"/>
        <family val="2"/>
        <scheme val="minor"/>
      </rPr>
      <t>RFC 4253 — SSH transport layer protocol</t>
    </r>
  </si>
  <si>
    <t>RFC 2576 — Coexistence between SNMP v1, v2, and v3</t>
  </si>
  <si>
    <r>
      <t xml:space="preserve">– </t>
    </r>
    <r>
      <rPr>
        <sz val="7"/>
        <color rgb="FF000000"/>
        <rFont val="Times New Roman"/>
        <family val="1"/>
      </rPr>
      <t xml:space="preserve">   </t>
    </r>
    <r>
      <rPr>
        <sz val="11"/>
        <color rgb="FF000000"/>
        <rFont val="Calibri"/>
        <family val="2"/>
        <scheme val="minor"/>
      </rPr>
      <t>RFC 4252 — SSH authentication protocol</t>
    </r>
  </si>
  <si>
    <t>RFC 2578 — SMI v2</t>
  </si>
  <si>
    <r>
      <t xml:space="preserve">– </t>
    </r>
    <r>
      <rPr>
        <sz val="7"/>
        <color rgb="FF000000"/>
        <rFont val="Times New Roman"/>
        <family val="1"/>
      </rPr>
      <t xml:space="preserve">   </t>
    </r>
    <r>
      <rPr>
        <sz val="11"/>
        <color rgb="FF000000"/>
        <rFont val="Calibri"/>
        <family val="2"/>
        <scheme val="minor"/>
      </rPr>
      <t>RFC 4254 — SSH connection protocol</t>
    </r>
  </si>
  <si>
    <t>RFC 2579 — Textual conventions for SMI v2</t>
  </si>
  <si>
    <r>
      <t xml:space="preserve">– </t>
    </r>
    <r>
      <rPr>
        <sz val="7"/>
        <color rgb="FF000000"/>
        <rFont val="Times New Roman"/>
        <family val="1"/>
      </rPr>
      <t xml:space="preserve">   </t>
    </r>
    <r>
      <rPr>
        <sz val="11"/>
        <color rgb="FF000000"/>
        <rFont val="Calibri"/>
        <family val="2"/>
        <scheme val="minor"/>
      </rPr>
      <t>RFC 4251 — SSH protocol architecture</t>
    </r>
  </si>
  <si>
    <t>RFC 2580 — Conformance statements for SMI v2</t>
  </si>
  <si>
    <r>
      <t xml:space="preserve">– </t>
    </r>
    <r>
      <rPr>
        <sz val="7"/>
        <color rgb="FF000000"/>
        <rFont val="Times New Roman"/>
        <family val="1"/>
      </rPr>
      <t xml:space="preserve">   </t>
    </r>
    <r>
      <rPr>
        <sz val="11"/>
        <color rgb="FF000000"/>
        <rFont val="Calibri"/>
        <family val="2"/>
        <scheme val="minor"/>
      </rPr>
      <t>RFC 4716 — SECSH public key file format</t>
    </r>
  </si>
  <si>
    <t>RFC 3410 — Introduction and Applicability Statements for Internet Standard Management Framework</t>
  </si>
  <si>
    <r>
      <t xml:space="preserve">– </t>
    </r>
    <r>
      <rPr>
        <sz val="7"/>
        <color rgb="FF000000"/>
        <rFont val="Times New Roman"/>
        <family val="1"/>
      </rPr>
      <t xml:space="preserve">   </t>
    </r>
    <r>
      <rPr>
        <sz val="11"/>
        <color rgb="FF000000"/>
        <rFont val="Calibri"/>
        <family val="2"/>
        <scheme val="minor"/>
      </rPr>
      <t>RFC 4419 — Diffie-Hellman group exchange for the SSH transport layer protocol</t>
    </r>
  </si>
  <si>
    <t>RFC 3411 — An Architecture for Describing SNMP Management Frameworks</t>
  </si>
  <si>
    <t>HTML 4.0 specification, December 1997</t>
  </si>
  <si>
    <t xml:space="preserve">RFC 3412 — Message Processing &amp; Dispatching </t>
  </si>
  <si>
    <t>Java Script™ 1.3</t>
  </si>
  <si>
    <t>RFC 3413 — SNMP Applications</t>
  </si>
  <si>
    <t>Advanced Management</t>
  </si>
  <si>
    <t>Industry-standard CLI with the following features:</t>
  </si>
  <si>
    <t>Optional user password encryption</t>
  </si>
  <si>
    <r>
      <t xml:space="preserve">– </t>
    </r>
    <r>
      <rPr>
        <sz val="7"/>
        <color rgb="FF000000"/>
        <rFont val="Times New Roman"/>
        <family val="1"/>
      </rPr>
      <t xml:space="preserve">   </t>
    </r>
    <r>
      <rPr>
        <sz val="11"/>
        <color rgb="FF000000"/>
        <rFont val="Calibri"/>
        <family val="2"/>
        <scheme val="minor"/>
      </rPr>
      <t>Scripting capability</t>
    </r>
  </si>
  <si>
    <t>Multisession Telnet server</t>
  </si>
  <si>
    <r>
      <t xml:space="preserve">– </t>
    </r>
    <r>
      <rPr>
        <sz val="7"/>
        <color rgb="FF000000"/>
        <rFont val="Times New Roman"/>
        <family val="1"/>
      </rPr>
      <t xml:space="preserve">   </t>
    </r>
    <r>
      <rPr>
        <sz val="11"/>
        <color rgb="FF000000"/>
        <rFont val="Calibri"/>
        <family val="2"/>
        <scheme val="minor"/>
      </rPr>
      <t>Command completion</t>
    </r>
  </si>
  <si>
    <t>Auto Image Upgrade</t>
  </si>
  <si>
    <r>
      <t xml:space="preserve">– </t>
    </r>
    <r>
      <rPr>
        <sz val="7"/>
        <color rgb="FF000000"/>
        <rFont val="Times New Roman"/>
        <family val="1"/>
      </rPr>
      <t xml:space="preserve">   </t>
    </r>
    <r>
      <rPr>
        <sz val="11"/>
        <color rgb="FF000000"/>
        <rFont val="Calibri"/>
        <family val="2"/>
        <scheme val="minor"/>
      </rPr>
      <t>Context-sensitive help</t>
    </r>
  </si>
  <si>
    <t>Core Switching</t>
  </si>
  <si>
    <t>IEEE 802.1AB — Link level discovery protocol</t>
  </si>
  <si>
    <t>IEEE 802.3ba — 40GbE (M4300-96X)</t>
  </si>
  <si>
    <t>IEEE 802.1D — Spanning tree</t>
  </si>
  <si>
    <t>IEEE 802.3ac — VLAN tagging</t>
  </si>
  <si>
    <t>IEEE 802.1p — Ethernet priority with user provisioning and mapping</t>
  </si>
  <si>
    <t>IEEE 802.3ad — Link aggregation</t>
  </si>
  <si>
    <t>IEEE 802.1Q — Virtual LANs w/ port-based VLANs</t>
  </si>
  <si>
    <t>IEEE 802.3ae — 10 GbE</t>
  </si>
  <si>
    <t>IEEE 802.1S — Multiple spanning tree compatibility</t>
  </si>
  <si>
    <t>IEEE 802.3af — Power over Ethernet</t>
  </si>
  <si>
    <t>IEEE 802.1v — Protocol-based VLANs</t>
  </si>
  <si>
    <t>IEEE 802.3at — Power over Ethernet Plus</t>
  </si>
  <si>
    <t>IEEE 802.1W — Rapid spanning tree</t>
  </si>
  <si>
    <t>IEEE 802.3x — Flow control</t>
  </si>
  <si>
    <t>iEEE 802.1AB — LLDP</t>
  </si>
  <si>
    <t>ANSI/TIA-1057 — LLDP-MED</t>
  </si>
  <si>
    <t>IEEE 802.1X — Port-based authentication</t>
  </si>
  <si>
    <t>GARP — Generic Attribute Registration Protocol: clause 12, 802.1D-2004</t>
  </si>
  <si>
    <t>IEEE 802.3 — 10Base-T</t>
  </si>
  <si>
    <t>GMRP — Dynamic L2 multicast registration: clause 10, 802.1D-2004</t>
  </si>
  <si>
    <t>IEEE 802.3u — 100Base-T</t>
  </si>
  <si>
    <t>GVRP — Dynamic VLAN registration: clause 11.2, 802.1Q-2003</t>
  </si>
  <si>
    <t>IEEE 802.3ab — 1000Base-T</t>
  </si>
  <si>
    <t>RFC 4541 — IGMP snooping and MLD snooping</t>
  </si>
  <si>
    <t>IEEE 802.3bz-2016 — 2.5G and 5GBASE-T (M4300-96X)</t>
  </si>
  <si>
    <t>RFC 5171 — UniDirectional Link Detection (UDLD) Protocol</t>
  </si>
  <si>
    <t>Additional Layer 2 Functionality</t>
  </si>
  <si>
    <t>Broadcast storm recovery</t>
  </si>
  <si>
    <t>IGMP and MLD snooping querier</t>
  </si>
  <si>
    <t>Double VLAN/VMAN tagging</t>
  </si>
  <si>
    <t>Port MAC locking</t>
  </si>
  <si>
    <t>MAC-based VLANs</t>
  </si>
  <si>
    <t>Dynamic ARP inspection</t>
  </si>
  <si>
    <t>IP source guard</t>
  </si>
  <si>
    <t>Independent VLAN Learning (IVL) support</t>
  </si>
  <si>
    <t>IP subnet-based VLANs</t>
  </si>
  <si>
    <t>IPv6 classification APIs</t>
  </si>
  <si>
    <t>Voice VLANs</t>
  </si>
  <si>
    <t>Jumbo Ethernet frames</t>
  </si>
  <si>
    <t>Protected ports</t>
  </si>
  <si>
    <t>Port mirroring</t>
  </si>
  <si>
    <t>IGMP snooping</t>
  </si>
  <si>
    <t>Static MAC filtering</t>
  </si>
  <si>
    <t>Green Ethernet power savings mode</t>
  </si>
  <si>
    <t>System Facilities</t>
  </si>
  <si>
    <t>Event and error logging facility</t>
  </si>
  <si>
    <t>RFC 2030 — Simple Network Time Protocol (SNTP) V4 for IPv4, IPv6, and OSI</t>
  </si>
  <si>
    <t>Runtime and configuration download capability</t>
  </si>
  <si>
    <t>RFC 2131 — DHCP Client/Server</t>
  </si>
  <si>
    <t>PING utility</t>
  </si>
  <si>
    <t>RFC 2132 — DHCP options and BOOTP vendor extensions</t>
  </si>
  <si>
    <t>XMODEM</t>
  </si>
  <si>
    <t>RFC 2865 — RADIUS client</t>
  </si>
  <si>
    <t>RFC 768 — UDP</t>
  </si>
  <si>
    <t>RFC 2866 — RADIUS accounting</t>
  </si>
  <si>
    <t>RFC 783 — TFTP</t>
  </si>
  <si>
    <t xml:space="preserve">RFC 2868 — RADIUS attributes for tunnel protocol support </t>
  </si>
  <si>
    <t>RFC 791 — IP</t>
  </si>
  <si>
    <t>RFC 2869 — RADIUS extensions</t>
  </si>
  <si>
    <t>RFC 792 — ICMP</t>
  </si>
  <si>
    <t>RFC 28869bis  —  RADIUS support for Extensible Authentication Protocol (EAP)</t>
  </si>
  <si>
    <t>RFC 793 — TCP</t>
  </si>
  <si>
    <t>RFC 5176 — RADIUS Change of Auth</t>
  </si>
  <si>
    <t>RFC 826  —  ARP</t>
  </si>
  <si>
    <t>RFC 3164 — The BSD syslog protocol with RFC 5424 update</t>
  </si>
  <si>
    <t>RFC 951 — BOOTP</t>
  </si>
  <si>
    <t>RFC 3580 — 802.1X RADIUS usage guidelines</t>
  </si>
  <si>
    <t>RFC 1321 — Message digest algorithm</t>
  </si>
  <si>
    <t>Power Source Equipment (PSE) IEEE 802.af Powered Ethernet (DTE Power via MDI) standard</t>
  </si>
  <si>
    <t xml:space="preserve">RFC 1534 — Interoperability between BOOTP and DHCP </t>
  </si>
  <si>
    <t>Core Routing</t>
  </si>
  <si>
    <t>RFC 826 — Ethernet ARP</t>
  </si>
  <si>
    <t>RFC 2328 — OSPFv2</t>
  </si>
  <si>
    <t>RFC 894 — Transmission of IP datagrams over Ethernet networks</t>
  </si>
  <si>
    <t>RFC 2385—Protection of BGP Sessions via the TCP MD5 Signature Option</t>
  </si>
  <si>
    <t>RFC 896 — Congestion control in IP/TCP networks</t>
  </si>
  <si>
    <t>RFC 2453 — RIP v2</t>
  </si>
  <si>
    <t>RFC 1027 — Using ARP to implement transparent subnet gateways (Proxy ARP)</t>
  </si>
  <si>
    <t>RFC 3021 — Using 31-Bit Prefixes on Point-to-Point Links</t>
  </si>
  <si>
    <t>RFC 1256 — ICMP router discovery messages</t>
  </si>
  <si>
    <t>RFC 3046 — DHCP/BOOTP relay</t>
  </si>
  <si>
    <t>RFC 3101 — The OSPF “Not So Stubby Area” (NSSA) option</t>
  </si>
  <si>
    <t>RFC 1519 — CIDR</t>
  </si>
  <si>
    <t>RFC 3768 — Virtual Router Redundancy Protocol (VRRP)</t>
  </si>
  <si>
    <t>RFC 1765 — OSPF database overflow</t>
  </si>
  <si>
    <t>RFC 3623—Graceful OSPF Restart</t>
  </si>
  <si>
    <t>RFC 1812 — Requirements for IPv4 routers</t>
  </si>
  <si>
    <t>Route redistribution across RIP and OSPF</t>
  </si>
  <si>
    <t>RFC 2082 — RIP-2 MD5 authentication</t>
  </si>
  <si>
    <t>VLAN routing</t>
  </si>
  <si>
    <t>RFC 2131 — DHCP relay</t>
  </si>
  <si>
    <t>Quality of Service - DiffServ</t>
  </si>
  <si>
    <t>RFC 2474 — Definition of the differentiated services field (DS Field) in IPv4/IPv6 headers</t>
  </si>
  <si>
    <t>RFC 2697 — A Single Rate Three Color Marker</t>
  </si>
  <si>
    <t>RFC 2475 — An architecture for differentiated services</t>
  </si>
  <si>
    <t xml:space="preserve">RFC 3246 — An expedited forwarding PHB (Per-Hop Behavior) </t>
  </si>
  <si>
    <t>RFC 2597 — Assured forwarding PHB group</t>
  </si>
  <si>
    <t>RFC 3260 — New terminology and clarifications for DiffServ</t>
  </si>
  <si>
    <t>Quality of Service - Access Control Lists (ACLs)</t>
  </si>
  <si>
    <t>Permit/deny actions for inbound or outbound IP traffic classification based on:</t>
  </si>
  <si>
    <t>Permit/deny actions for inbound or outbound Layer 2 traffic classification based on:</t>
  </si>
  <si>
    <t>–    Type of service (ToS) or differentiated services (DS) DSCP field</t>
  </si>
  <si>
    <t>–    Source MAC address</t>
  </si>
  <si>
    <t>–    Source IP address</t>
  </si>
  <si>
    <t>–    Destination MAC address</t>
  </si>
  <si>
    <t>–    Destination IP address</t>
  </si>
  <si>
    <t>–    EtherType</t>
  </si>
  <si>
    <t>–    TCP/UDP source port</t>
  </si>
  <si>
    <t>–    VLAN identifier value or range (outer and/or inner VLAN tag)</t>
  </si>
  <si>
    <t>–    TCP/UDP destination port</t>
  </si>
  <si>
    <t>–    802.1p user priority (outer and/or inner VLAN tag)</t>
  </si>
  <si>
    <t>–    IPv6 flow label</t>
  </si>
  <si>
    <t>Optional rule attributes:</t>
  </si>
  <si>
    <t>–    IP protocol number</t>
  </si>
  <si>
    <t>–    Assign matching traffic flow to a specific queue</t>
  </si>
  <si>
    <t>–    Redirect or mirror (flow-based mirroring) matching traffic flow to a specific port</t>
  </si>
  <si>
    <t>–    Generate trap log entries containing rule hit counts</t>
  </si>
  <si>
    <t>Quality of Service - Class of Service (CoS)</t>
  </si>
  <si>
    <t>Direct user configuration of the following:</t>
  </si>
  <si>
    <t>Auto VoIP</t>
  </si>
  <si>
    <t>–    IP DSCP to traffic class mapping</t>
  </si>
  <si>
    <t>–    IP precedence to traffic class mapping</t>
  </si>
  <si>
    <t>–    Interface trust mode: 802.1p, IP Precedence, IP DSCP, or untrusted</t>
  </si>
  <si>
    <t>–    Interface traffic shaping rate</t>
  </si>
  <si>
    <t>–    Minimum and maximum bandwidth per queue</t>
  </si>
  <si>
    <t>–    Strict priority versus weighted (WRR/WDRR/WFQ) scheduling per queue</t>
  </si>
  <si>
    <t>–    Tail drop versus Weighted Random Early Detection (WRED) queue depth management</t>
  </si>
  <si>
    <t>Core Multicast</t>
  </si>
  <si>
    <t>RFC 1112 — Host extensions for IP multicasting</t>
  </si>
  <si>
    <t>RFC3973 — PIM-DM</t>
  </si>
  <si>
    <t>RFC 2236 — IGMP v2</t>
  </si>
  <si>
    <t>RFC4601 — PIM-SM</t>
  </si>
  <si>
    <t>RFC 2710 — MLDv1</t>
  </si>
  <si>
    <t>Draft-ietf-idmr-dvmrp-v3-10 — DVMRP</t>
  </si>
  <si>
    <t>RFC 2365 — Administratively scoped boundaries</t>
  </si>
  <si>
    <t>Draft-ietf-magma-igmp-proxy-06.txt — IGMP/MLD-based multicast forwarding (IGMP/MLD proxying)</t>
  </si>
  <si>
    <t>RFC 3376 — IGMPv3</t>
  </si>
  <si>
    <t>Draft-ietf-magma-igmpv3-and-routing-05.txt — IGMPv3 and multicast routing protocol interaction</t>
  </si>
  <si>
    <t>RFC3810 — MLDv2</t>
  </si>
  <si>
    <t>Static RP configuration</t>
  </si>
  <si>
    <t>Core IPv6 Routing</t>
  </si>
  <si>
    <t>RFC 1981 — Path MTU for IPv6</t>
  </si>
  <si>
    <t>RFC 3513 — Addressing architecture for IPv6</t>
  </si>
  <si>
    <t>RFC 2373 — IPv6 addressing</t>
  </si>
  <si>
    <t>RFC 3542 — Advanced sockets API for IPv6</t>
  </si>
  <si>
    <t>RFC 2460 — IPv6 protocol specification</t>
  </si>
  <si>
    <t>RFC 3587 — IPv6 global unicast address format</t>
  </si>
  <si>
    <t>RFC 2461 — Neighbor discovery</t>
  </si>
  <si>
    <t>RFC 3736 — Stateless DHCPv6</t>
  </si>
  <si>
    <t>RFC 2462 — Stateless autoconfiguration</t>
  </si>
  <si>
    <t>RFC 4213 — Basic transition mechanisms for IPv6</t>
  </si>
  <si>
    <t>RFC 2464 — IPv6 over Ethernet</t>
  </si>
  <si>
    <t>RFC 4291 — Addressing architecture for IPv6</t>
  </si>
  <si>
    <t>RFC 2711 — IPv6 router alert</t>
  </si>
  <si>
    <t>RFC 4443 — Internet Control Message Protocol (ICMPv6) for the IPv6 Specification</t>
  </si>
  <si>
    <t>RFC 3056—Connection of IPv6 Domains via IPv4 Clouds</t>
  </si>
  <si>
    <t>RFC 5340—OSPF for IPv6</t>
  </si>
  <si>
    <t>RFC 3315 —Dynamic Host Configuration Protocol for IPv6 (DHCPv6)</t>
  </si>
  <si>
    <t>RFC 5187 —OSPFv3 Graceful Restart</t>
  </si>
  <si>
    <t>RFC 3484 — Default address selection for IPv6</t>
  </si>
  <si>
    <t>RFC 6164 — Using 127-Bit IPv6 Prefixes on Inter-Router Links</t>
  </si>
  <si>
    <t>RFC 3493 — Basic socket interface for IPv6</t>
  </si>
  <si>
    <t>RFC 6583 — Operational Neighbor Discovery Problems</t>
  </si>
  <si>
    <t>Supported MIBs</t>
  </si>
  <si>
    <t>Base Package MIBs</t>
  </si>
  <si>
    <t>ANSI/TIA-1057 — LLDP-EXT-MED-MIB</t>
  </si>
  <si>
    <t>RFC 2674 — Q-BRIDGE-MIB</t>
  </si>
  <si>
    <t>DIFFSERV DSCP TC (Draft — no RFC)</t>
  </si>
  <si>
    <t>RFC 2677 — IANA Address Family Numbers MIB</t>
  </si>
  <si>
    <t>DNS-RESOLVER-MIB (IETF DNS Working Group)</t>
  </si>
  <si>
    <t>RFC 2819 — RMON MIB</t>
  </si>
  <si>
    <t>DNS-SERVER-MIB (IETF DNS Working Group)</t>
  </si>
  <si>
    <t>RFC 2925 — DISMAN-PING-MIB and DISMAN-TRACEROUTE-MIB</t>
  </si>
  <si>
    <t>GreenEthernet Private MIB</t>
  </si>
  <si>
    <t>RFC 3273 — RMON MIB for High Capacity Networks</t>
  </si>
  <si>
    <t>IANA-ADDRESS-FAMILY-NUMBERS-MIB (IANA (3/2002)</t>
  </si>
  <si>
    <t>RFC 3411 — SNMP Management Frameworks MIB</t>
  </si>
  <si>
    <t>IEEE 802.1AB-2004 — LLDP MIB</t>
  </si>
  <si>
    <t>RFC 3411 — SNMP-FRAMEWORK-MIB</t>
  </si>
  <si>
    <t>IEEE 802.1AB-2005 — LLDP-EXT-DOT3-MIB</t>
  </si>
  <si>
    <t>RFC 3412 — SNMP-MPD-MIB</t>
  </si>
  <si>
    <t>POWER ETHERNET MIB (Draft — no RFC)</t>
  </si>
  <si>
    <t>RFC 3413 — SNMP-NOTIFICATION-MIB</t>
  </si>
  <si>
    <t>RFC 1155 — SMI-MIB</t>
  </si>
  <si>
    <t>RFC 3413 — SNMP-PROXY-MIB (initial revision published as RFC 2273)</t>
  </si>
  <si>
    <t>RFC 1450 — SNMPV2-MIB</t>
  </si>
  <si>
    <t>RFC 3413 — SNMP-TARGET-MIB (initial revision published as RFC 2273)</t>
  </si>
  <si>
    <t>RFC 2273 — SNMP Notification MIB, SNMP Target MIB</t>
  </si>
  <si>
    <t xml:space="preserve">RFC 3414 — User-based Security Model for SNMPv3 MIB </t>
  </si>
  <si>
    <t>RFC 2392 — IANA RTPROTO-MIB</t>
  </si>
  <si>
    <t xml:space="preserve">RFC 3415 — View-based Access Control Model for SNMP MIB </t>
  </si>
  <si>
    <t>RFC 2572 — SNMP Message Processing and Dispatching MIB</t>
  </si>
  <si>
    <t>RFC 3417 — SNMPV2-TM</t>
  </si>
  <si>
    <t>RFC 2574 — User-based Security Model for SNMPv3 MIB</t>
  </si>
  <si>
    <t>RFC 3418 — SNMPv2 MIB</t>
  </si>
  <si>
    <t>RFC 2575 — View-based Access Control Model for SNMP MIB</t>
  </si>
  <si>
    <t>RFC 3434 — RMON MIB Extensions for High Capacity Alarms</t>
  </si>
  <si>
    <t>RFC 2576 — SNMP Community MIB</t>
  </si>
  <si>
    <t>RFC 3584 — SNMP Community MIB</t>
  </si>
  <si>
    <t>RFC 2578 — SNMPV2-SMI</t>
  </si>
  <si>
    <t>RFC 3621 — POWER-ETHERNET-MIB</t>
  </si>
  <si>
    <t>RFC 2579 — SNMPV2-TC</t>
  </si>
  <si>
    <t>SNMP-RESEARCH-MIB— SNMP research MIB definitions</t>
  </si>
  <si>
    <t>RFC 2580— SNMPV2-CONF</t>
  </si>
  <si>
    <t>SR-AGENT-INFO-MIB— SNMP research MIB definitions</t>
  </si>
  <si>
    <t>RFC 2613 — SMON-MIB</t>
  </si>
  <si>
    <t>USM-TARGET-TAG-MIB — SNMP research MIB definitions</t>
  </si>
  <si>
    <t>Switching Package MIBs</t>
  </si>
  <si>
    <t>RFC 1213 — MIB-II</t>
  </si>
  <si>
    <t>RFC 2011 — SNMPv2 Management Information Base</t>
  </si>
  <si>
    <t>ANSI/TIA 1057 — LLDP-MED MIB</t>
  </si>
  <si>
    <t>RFC 2213 — Integrated Services MIB</t>
  </si>
  <si>
    <t>FASTPATH Enterprise MIBs supporting switching features</t>
  </si>
  <si>
    <t>RFC 2233 — IF-MIB</t>
  </si>
  <si>
    <t>FASTPATH-MMRP-MIB — MMRP private MIB for IEEE 802.1Q devices</t>
  </si>
  <si>
    <t>RFC 2233 — The Interfaces Group MIB using SMI v2</t>
  </si>
  <si>
    <t>FASTPATH-MSRP-MIB — MSRP private MIB for IEEE 802.1Q devices</t>
  </si>
  <si>
    <t>RFC 2674 — VLAN and Ethernet Priority MIB (P-Bridge MIB)</t>
  </si>
  <si>
    <t>FASTPATH-MVRP-MIB — MVRP private MIB for IEEE 802.1Q devices</t>
  </si>
  <si>
    <t>RFC 2737 — Entity MIB (Version 2)</t>
  </si>
  <si>
    <t>IANAifType-MIB — IANAifType Textual Convention</t>
  </si>
  <si>
    <t>RFC 2819 — RMON Groups 1,2,3, &amp; 9</t>
  </si>
  <si>
    <t>IEEE 802.1AB — LLDP MIB</t>
  </si>
  <si>
    <t>RFC 2863 — Interfaces Group MIB</t>
  </si>
  <si>
    <t>IEEE 802.3AD MIB (IEEE8021-AD-MIB)</t>
  </si>
  <si>
    <t>RFC 3291 — INET Address MIB</t>
  </si>
  <si>
    <t>IEEE Draft P802.1AS/D7.0 (IEEE8021-AS-MIB)</t>
  </si>
  <si>
    <t>RFC 3291 — Textual Conventions for Internet Network Addresses</t>
  </si>
  <si>
    <t>IEEE LAG-MIB — Link Aggregation module for managing IEEE 802.3ad</t>
  </si>
  <si>
    <t>RFC 3621 — Power Ethernet MIB</t>
  </si>
  <si>
    <t>LLDP-EXT-DOT3-MIB (part of IEEE Std 802.1AB)</t>
  </si>
  <si>
    <t>RFC 3635 — Etherlike MIB</t>
  </si>
  <si>
    <t>LLDP-MIB (part of IEEE Std 802.1AB)</t>
  </si>
  <si>
    <t>RFC 3636 — IEEE 802.3 Medium Attachment Units (MAUs) MIB</t>
  </si>
  <si>
    <t>Private MIB for 802.1Qat, 802.1Qav Configuration</t>
  </si>
  <si>
    <t>RFC 4022 — Management Information Base for the Transmission Control Protocol (TCP)</t>
  </si>
  <si>
    <t>RFC 1493 — Bridge MIB</t>
  </si>
  <si>
    <t>RFC 4113 — Management Information Base for the User Datagram Protocol (UDP)</t>
  </si>
  <si>
    <t>RFC 1643 — Definitions of managed objects for the Ethernet-like interface types</t>
  </si>
  <si>
    <t>RFC 4444 — IS-IS MIB</t>
  </si>
  <si>
    <t>Routing Package MIBs</t>
  </si>
  <si>
    <t>FASTPATH Enterprise MIBs supporting routing features</t>
  </si>
  <si>
    <t>RFC 2096 — IP Forwarding Table MIB</t>
  </si>
  <si>
    <t>IANA-Address-Family-Numbers-MIB</t>
  </si>
  <si>
    <t>RFC 2668 — IEEE 802.3 Medium Attachment Units (MAUs) MIB</t>
  </si>
  <si>
    <t>RFC 1724 — RIP v2 MIB Extension</t>
  </si>
  <si>
    <t>RFC 2787 — VRRP MIB</t>
  </si>
  <si>
    <t>RFC 1850 — OSPF MIB</t>
  </si>
  <si>
    <t>IPv6 Management MIBs</t>
  </si>
  <si>
    <t>RFC 3419 — TRANSPORT-ADDRESS-MIB</t>
  </si>
  <si>
    <t>IPv6-MIB (draft)</t>
  </si>
  <si>
    <t>IPv6-ICMP-MIB (draft)</t>
  </si>
  <si>
    <t>IPv6 Routing MIBs</t>
  </si>
  <si>
    <t>RFC 2465 — IPv6 MIB</t>
  </si>
  <si>
    <t>RFC 2466 — ICMPv6 MIB</t>
  </si>
  <si>
    <t>QoS Package MIB</t>
  </si>
  <si>
    <t>RFC 3289 — DIFFSERV-MIB &amp; DIFFSERV-DCSP-TC MIBs</t>
  </si>
  <si>
    <t>Private MIBs for full configuration of DiffServ, ACL, and CoS functionality</t>
  </si>
  <si>
    <t>Security MIB</t>
  </si>
  <si>
    <t>RFC 2618 — RADIUS Authentication Client MIB</t>
  </si>
  <si>
    <t>IEEE8021-PAE-MIB  — The Port Access Entity module for managing IEEE 802.1X</t>
  </si>
  <si>
    <t>RFC 2620 — RADIUS Accounting MIB</t>
  </si>
  <si>
    <t>IEEE 802.1X MIB (IEEE 8021-PAE-MIB 2004 Revision)</t>
  </si>
  <si>
    <t>Multicast Package MIBs</t>
  </si>
  <si>
    <t>RFC 2932 — IPv4 Multicast Routing MIB (for DVMRPv4 and PIMDMv4)</t>
  </si>
  <si>
    <t>draft-ietf-idmr-dvmrp-mib-11.txt — DVMRP MIB</t>
  </si>
  <si>
    <t>RFC 5060—PIM-SM and PIM-DM MIB for IPv4 and IPv6</t>
  </si>
  <si>
    <t>draft-ietf-magma-mgmd-mib-05.txt —Multicast Group Membership Discovery MIB (both IGMP and MLD)</t>
  </si>
  <si>
    <t>RFC 5240—BSR Protocol MIB</t>
  </si>
  <si>
    <t>FASTPATH Enterprise MIBs supporting multicast features</t>
  </si>
  <si>
    <t>Password management</t>
  </si>
  <si>
    <t>Out-of-band Management</t>
  </si>
  <si>
    <t>In-band management can be shut down using Management ACLs when separate management network</t>
  </si>
  <si>
    <t>Auto Install (BOOTP and DHCP options 66, 67, 150 and 55, 125)</t>
  </si>
  <si>
    <t>Scalable deployment process (firmware, config)</t>
  </si>
  <si>
    <t>Admin access control via Radius and TACACS+</t>
  </si>
  <si>
    <t>Policies, Enable</t>
  </si>
  <si>
    <t>Industry standard CLI (IS-CLI)</t>
  </si>
  <si>
    <t>Command Line interface</t>
  </si>
  <si>
    <t>CLI commands logged to a Syslog server</t>
  </si>
  <si>
    <t>Web-based graphical user interface (GUI)</t>
  </si>
  <si>
    <t>Fully functional GUI (exceptions are noted below:)</t>
  </si>
  <si>
    <t>Features without Web GUI support</t>
  </si>
  <si>
    <t>CLI only</t>
  </si>
  <si>
    <t>PV(R)STP</t>
  </si>
  <si>
    <t>Authorization List</t>
  </si>
  <si>
    <t>Control Plane ACL</t>
  </si>
  <si>
    <t>UDLD</t>
  </si>
  <si>
    <t>Policy Based Routing</t>
  </si>
  <si>
    <t>LLPF</t>
  </si>
  <si>
    <t>QoS Policy for Single Rate</t>
  </si>
  <si>
    <t>DHCPv6 Snooping</t>
  </si>
  <si>
    <t>IPv6 DHCP Relay</t>
  </si>
  <si>
    <t>eMail Alerting</t>
  </si>
  <si>
    <t>MMRP</t>
  </si>
  <si>
    <t>Telnet</t>
  </si>
  <si>
    <t>IPv6 management</t>
  </si>
  <si>
    <t>Dual Software (firmware) image</t>
  </si>
  <si>
    <t xml:space="preserve">Allows non disruptive firmware upgrade process </t>
  </si>
  <si>
    <t>Editable Configuration file</t>
  </si>
  <si>
    <t>Text-based (CLI commands) configuration file</t>
  </si>
  <si>
    <t>Non disruptive Config Management</t>
  </si>
  <si>
    <t>With new startup configuration file, the switch gracefully resolves any differences with the running config</t>
  </si>
  <si>
    <t>IS-CLI Scripting</t>
  </si>
  <si>
    <t>Port descriptions</t>
  </si>
  <si>
    <t>SNTP client over UDP port 123</t>
  </si>
  <si>
    <t>Provides synchronized network timestamp either in broadcast or unicast mode</t>
  </si>
  <si>
    <t xml:space="preserve">XMODEM </t>
  </si>
  <si>
    <t>SNMP v1/v2</t>
  </si>
  <si>
    <t>SNMP v3 with multiple IP addresses</t>
  </si>
  <si>
    <t>Max History entries</t>
  </si>
  <si>
    <t>3 * (number of ports in the stack + LAG + 10)</t>
  </si>
  <si>
    <t>Max buckets per History entry</t>
  </si>
  <si>
    <t>Max Alarm entries</t>
  </si>
  <si>
    <t>Max Event entries</t>
  </si>
  <si>
    <t>Max Log entries per Event entry</t>
  </si>
  <si>
    <t>Port Mirroring</t>
  </si>
  <si>
    <t>Number of monitor sessions</t>
  </si>
  <si>
    <t>1 (multiple sessions are configurable)</t>
  </si>
  <si>
    <t xml:space="preserve">Tx/Rx </t>
  </si>
  <si>
    <t>Many to One Port Mirroring</t>
  </si>
  <si>
    <t>LAG supported as source ports</t>
  </si>
  <si>
    <t>Max source ports in a session</t>
  </si>
  <si>
    <t>Total switch port count</t>
  </si>
  <si>
    <t>Remote Port Mirroring (RSPAN)</t>
  </si>
  <si>
    <t>When a particular session is enabled, any traffic entering or leaving the source ports of that session is copied (mirrored) onto a Remote Switched Port Analyzer (RSPAN) VLAN</t>
  </si>
  <si>
    <t>Flow based mirroring</t>
  </si>
  <si>
    <t>Cable Test utility</t>
  </si>
  <si>
    <t>CLI, Web GUI</t>
  </si>
  <si>
    <t>Outbound Telnet</t>
  </si>
  <si>
    <t>SSHv2</t>
  </si>
  <si>
    <t>Secure Shell version 2</t>
  </si>
  <si>
    <t>(OpenSSH 7.5p1)</t>
  </si>
  <si>
    <t>SSH Session Configuration</t>
  </si>
  <si>
    <t>SSL v3 and TLS v1.2 for HTTPS web-based access</t>
  </si>
  <si>
    <t>(Open SSL 1.0.2o)</t>
  </si>
  <si>
    <t>2048-bit RSA key pairs</t>
  </si>
  <si>
    <t xml:space="preserve"> For SSLv3 and SSHv2</t>
  </si>
  <si>
    <t>SHA2-256 and SHA2-512 cryptographic hash functions</t>
  </si>
  <si>
    <t>File transfers (uploads, downloads)</t>
  </si>
  <si>
    <t>TFTP / HTTP</t>
  </si>
  <si>
    <t>Secured protocols for file transfers</t>
  </si>
  <si>
    <t xml:space="preserve">SCP / SFTP / HTTPS </t>
  </si>
  <si>
    <t>HTTP Max Sessions</t>
  </si>
  <si>
    <t>SSL/HTTPS Max Sessions</t>
  </si>
  <si>
    <t>HTTP Download (firmware)</t>
  </si>
  <si>
    <t>Email Alerting</t>
  </si>
  <si>
    <t>Syslog (RFC 3164) (RFC 5424)</t>
  </si>
  <si>
    <t>Yes, forwarding messages via UDP using the Syslog protocol to one or more collectors or relays</t>
  </si>
  <si>
    <t>Persistent log supported</t>
  </si>
  <si>
    <t>User Admin Management</t>
  </si>
  <si>
    <t>User ID configuration</t>
  </si>
  <si>
    <t>Max number of configured users</t>
  </si>
  <si>
    <t>Support multiple READWRITE Users</t>
  </si>
  <si>
    <t>Y</t>
  </si>
  <si>
    <t>Max number of IAS users (internal user database)</t>
  </si>
  <si>
    <t>Authentication login lists</t>
  </si>
  <si>
    <t>Authentication Enable lists</t>
  </si>
  <si>
    <t>Authentication HTTP lists</t>
  </si>
  <si>
    <t>Authentication HTTPS lists</t>
  </si>
  <si>
    <t>Authentication Dot1x lists</t>
  </si>
  <si>
    <t>Accounting Exec lists</t>
  </si>
  <si>
    <t>Accounting Commands lists</t>
  </si>
  <si>
    <t>Login History</t>
  </si>
  <si>
    <t>Maximum number of remote Telnet connections</t>
  </si>
  <si>
    <t>Maximum number of remote SSH connections</t>
  </si>
  <si>
    <t>Number of MAC Addresses</t>
  </si>
  <si>
    <t>VLAN ID Range</t>
  </si>
  <si>
    <t>1 - 4093</t>
  </si>
  <si>
    <t>Number of 802.1p Traffic Classes</t>
  </si>
  <si>
    <t>8 classes (standalone)</t>
  </si>
  <si>
    <t>7 classes (stack)</t>
  </si>
  <si>
    <t xml:space="preserve">IEEE 802.1x </t>
  </si>
  <si>
    <t>Number of .1x clients per port</t>
  </si>
  <si>
    <t>Number of LAGs</t>
  </si>
  <si>
    <t>Maximum multiple spanning tree instances (MSTP)</t>
  </si>
  <si>
    <t>Maximum per VLAN spanning tree instances (PVST)</t>
  </si>
  <si>
    <t>MAC based VLANS</t>
  </si>
  <si>
    <t>Number supported</t>
  </si>
  <si>
    <t>Number of network buffers</t>
  </si>
  <si>
    <t>Number of log messages buffered</t>
  </si>
  <si>
    <t>Static filter entries</t>
  </si>
  <si>
    <t xml:space="preserve">Unicast MAC and source port </t>
  </si>
  <si>
    <t>Multicast MAC and source port</t>
  </si>
  <si>
    <t xml:space="preserve">Multicast MAC and destination port (only) </t>
  </si>
  <si>
    <t>Max number of groups</t>
  </si>
  <si>
    <t>Max protocols</t>
  </si>
  <si>
    <t>2K</t>
  </si>
  <si>
    <t>Jumbo Frame Support</t>
  </si>
  <si>
    <t xml:space="preserve">Max Size Supported </t>
  </si>
  <si>
    <t>Number of IP Source Guard stations</t>
  </si>
  <si>
    <t>Number of DHCP snooping bindings</t>
  </si>
  <si>
    <t>32K</t>
  </si>
  <si>
    <t>Number of DHCPv6 snooping bindings</t>
  </si>
  <si>
    <t xml:space="preserve">Number of DHCP snooping static entries </t>
  </si>
  <si>
    <t>LLDP-MED number of remote nodes</t>
  </si>
  <si>
    <t>2 x Total stack port count</t>
  </si>
  <si>
    <t xml:space="preserve">      LLDP Remote Management address buffers</t>
  </si>
  <si>
    <t xml:space="preserve">      LLDP Unknown TLV address buffers</t>
  </si>
  <si>
    <t xml:space="preserve">      LLDP Organisationally Defined Large TLV buffers</t>
  </si>
  <si>
    <t>Total stack port count</t>
  </si>
  <si>
    <t xml:space="preserve">      LLDP Organisationally Defined Small TLV buffers</t>
  </si>
  <si>
    <t>12 x Total stack port count</t>
  </si>
  <si>
    <t>Dynamic addresses per port</t>
  </si>
  <si>
    <t>Static addresses per port</t>
  </si>
  <si>
    <t>Number of samplers</t>
  </si>
  <si>
    <t>Number of pollers</t>
  </si>
  <si>
    <t>Number of receivers</t>
  </si>
  <si>
    <t>Radius</t>
  </si>
  <si>
    <t>Max Authentication servers</t>
  </si>
  <si>
    <t>Max Accounting servers</t>
  </si>
  <si>
    <t xml:space="preserve">SDM (System Data Management, or switch database) </t>
  </si>
  <si>
    <t>OSPF application route scaling</t>
  </si>
  <si>
    <t>OSPFv2 max neighbors</t>
  </si>
  <si>
    <t>OSPFv3 max neighbors</t>
  </si>
  <si>
    <t>OSPFv3 max neighbors per interface</t>
  </si>
  <si>
    <t>Tunnels</t>
  </si>
  <si>
    <t>Number of configured v6-over-v4 tunnels</t>
  </si>
  <si>
    <t>Number of automatic (6to4) tunnels</t>
  </si>
  <si>
    <t>Number of 6to4 next hops</t>
  </si>
  <si>
    <t>DHCP Server</t>
  </si>
  <si>
    <t>Max number of pools</t>
  </si>
  <si>
    <t>Total max leases</t>
  </si>
  <si>
    <t xml:space="preserve">Concurrent requests </t>
  </si>
  <si>
    <t>Name server entries</t>
  </si>
  <si>
    <t>Seach list entries</t>
  </si>
  <si>
    <t>Static host entries</t>
  </si>
  <si>
    <t>Cache entries</t>
  </si>
  <si>
    <t>Domain search list entries</t>
  </si>
  <si>
    <t>DHCPv6 Server</t>
  </si>
  <si>
    <t>DNS domain names within a pool</t>
  </si>
  <si>
    <t>DNS server addresses within a pool</t>
  </si>
  <si>
    <t>Delegated prefix definitions within a pool</t>
  </si>
  <si>
    <t>Number of Host Entries (ARP/NDP)</t>
  </si>
  <si>
    <t>Static v4 ARP Entries</t>
  </si>
  <si>
    <t>Number of ECMP Next Hops per Route</t>
  </si>
  <si>
    <t>Number of ECMP groups</t>
  </si>
  <si>
    <t>Total ECMP nexthops in Hardware</t>
  </si>
  <si>
    <t>Maximum MFDB entries</t>
  </si>
  <si>
    <t>IGMPv3 / MLDv2 Snooping Limits</t>
  </si>
  <si>
    <t>IGMPv3/MLDv2 HW entries when IP Multicast present</t>
  </si>
  <si>
    <t>IP Multicast</t>
  </si>
  <si>
    <t>Number of IPv4/IPv6 Multicast Forwarding Entries</t>
  </si>
  <si>
    <t>IGMP Group Memberships per system</t>
  </si>
  <si>
    <t>2K (IPv4) and 2K (IPv6)
(each for v4 &amp; v6) (M4300-24X24F, -48X, -48XF, 96X)</t>
  </si>
  <si>
    <t xml:space="preserve"> DVMRP Neighbors</t>
  </si>
  <si>
    <t xml:space="preserve"> PIM-DM Neighbors</t>
  </si>
  <si>
    <t xml:space="preserve"> PIM-SM Neighbors</t>
  </si>
  <si>
    <t xml:space="preserve"> PIM-SM Static RP Entries</t>
  </si>
  <si>
    <t xml:space="preserve"> PIM-SM Candidate RP Group Range Entries</t>
  </si>
  <si>
    <t xml:space="preserve"> PIM-SM SSM Range Entries</t>
  </si>
  <si>
    <t xml:space="preserve"> IGMP Sources processed per group per message</t>
  </si>
  <si>
    <t>ACL Limits</t>
  </si>
  <si>
    <t>Maximum Number of ACLs (any type)</t>
  </si>
  <si>
    <t>Maximum Number Configurable Rules per List</t>
  </si>
  <si>
    <t>1,023 ingress / 511 ingress</t>
  </si>
  <si>
    <t>Maximum ACL Rules per Interface and Direction (IPv6)</t>
  </si>
  <si>
    <t>Maximum ACL Rules (system-wide)</t>
  </si>
  <si>
    <t>16K</t>
  </si>
  <si>
    <t>Maximum ACL Logging Rules (system-wide)</t>
  </si>
  <si>
    <t>COS Device Characteristics</t>
  </si>
  <si>
    <t>Configurable Queues per Port</t>
  </si>
  <si>
    <t>8 queues (standalone)</t>
  </si>
  <si>
    <t>7 queues (stack)</t>
  </si>
  <si>
    <t>Configurable Drop Precedence Levels</t>
  </si>
  <si>
    <t>DiffServ Device Limits</t>
  </si>
  <si>
    <t>Number of Queues</t>
  </si>
  <si>
    <t>Requires TLV to contain all policy instances combined</t>
  </si>
  <si>
    <t>Max Rules per Class</t>
  </si>
  <si>
    <t>Max Instances per Policy</t>
  </si>
  <si>
    <t>Max Attributes per Instance</t>
  </si>
  <si>
    <t>Max Service Interfaces</t>
  </si>
  <si>
    <t>Max Table Entries</t>
  </si>
  <si>
    <t>Class Table</t>
  </si>
  <si>
    <t>Class Rule Table</t>
  </si>
  <si>
    <t>Policy Table</t>
  </si>
  <si>
    <t>Policy Instance Table</t>
  </si>
  <si>
    <t>Policy Attribute Table</t>
  </si>
  <si>
    <t>Max Nested Class Chain Rule Count</t>
  </si>
  <si>
    <t>AutoVoIP number of voice calls</t>
  </si>
  <si>
    <t>LEDs</t>
  </si>
  <si>
    <t>Per port</t>
  </si>
  <si>
    <t>Speed, Link, Activity</t>
  </si>
  <si>
    <t>Per device (half-width models)</t>
  </si>
  <si>
    <t>Power, Fan, Stack Master, Stack ID</t>
  </si>
  <si>
    <t>Per device (full width models)</t>
  </si>
  <si>
    <t>Physical Specifications</t>
  </si>
  <si>
    <t>Power Consumption</t>
  </si>
  <si>
    <t>Environmental Specifications</t>
  </si>
  <si>
    <t>Operating:</t>
  </si>
  <si>
    <t>Temperature</t>
  </si>
  <si>
    <t>32° to 122°F (0° to 50°C)</t>
  </si>
  <si>
    <t>Humidity</t>
  </si>
  <si>
    <t>90% maximum relative humidity, non-condensing</t>
  </si>
  <si>
    <t>Altitude</t>
  </si>
  <si>
    <t>10,000 ft (3,000 m) maximum</t>
  </si>
  <si>
    <t>Storage:</t>
  </si>
  <si>
    <t xml:space="preserve"> – 4° to 158°F (–20° to 70°C)</t>
  </si>
  <si>
    <t>95% maximum relative humidity, non-condensing</t>
  </si>
  <si>
    <t>Electromagnetic Emissions and Immunity</t>
  </si>
  <si>
    <t>Certifications</t>
  </si>
  <si>
    <t xml:space="preserve">CE: EN 55032:2012+AC:2013/CISPR 32:2012, EN 61000-3-2:2014, </t>
  </si>
  <si>
    <t>Class A, EN 61000-3-3:2013, EN 55024:2010</t>
  </si>
  <si>
    <t>VCCI : VCCI-CISPR 32:2016, Class A</t>
  </si>
  <si>
    <t>RCM: AS/NZS CISPR 32:2013 Class A</t>
  </si>
  <si>
    <t>CCC: GB4943.1-2011; YD/T993-1998; GB/T9254-2008 (Class A)</t>
  </si>
  <si>
    <t>FCC: 47 CFR FCC Part 15, Class A, ANSI C63.4:2014</t>
  </si>
  <si>
    <t>ISED: ICES-003:2016 Issue 6, Class A, ANSI C63.4:2014</t>
  </si>
  <si>
    <t>BSMI: CNS 13438 Class A</t>
  </si>
  <si>
    <t>Safety</t>
  </si>
  <si>
    <t>CB report / certificate IEC 60950-1:2005 (ed.2)+A1:2009+A2:2013</t>
  </si>
  <si>
    <t>UL listed (UL 1950)/cUL IEC 950/EN 60950</t>
  </si>
  <si>
    <t>CE LVD: EN 60950-1: 2006 + A11:2009 + A1:2010 + A12:2011 + A2:2013</t>
  </si>
  <si>
    <t>RCM (AS/NZS) 60950.1:2015</t>
  </si>
  <si>
    <t>CCC (China Compulsory Certificate): GB4943.1-2011; YD/T993-1998; GB/T9254-2008 (Class A)</t>
  </si>
  <si>
    <t>BSMI: CNS 14336-1</t>
  </si>
  <si>
    <t>Package Content</t>
  </si>
  <si>
    <t>Power cord(s)</t>
  </si>
  <si>
    <t>Rubber caps for the SFP+ sockets</t>
  </si>
  <si>
    <t>Rubber footpads for tabletop installation</t>
  </si>
  <si>
    <t>Installation guide</t>
  </si>
  <si>
    <t>AGM734</t>
  </si>
  <si>
    <t>AGM734-10000S</t>
  </si>
  <si>
    <t>AXC761-10000S</t>
  </si>
  <si>
    <t>AXC763 -10000S</t>
  </si>
  <si>
    <t>AXC765-10000S</t>
  </si>
  <si>
    <t>AXC767 -10000S</t>
  </si>
  <si>
    <t>AXC7610-10000S</t>
  </si>
  <si>
    <t>AXC7615 -10000S</t>
  </si>
  <si>
    <t>AXC7620 -10000S</t>
  </si>
  <si>
    <t>AXM761-10000S</t>
  </si>
  <si>
    <t>AXM761P10-10000S</t>
  </si>
  <si>
    <t>AXM762-10000S</t>
  </si>
  <si>
    <t>AXM762P10-10000S</t>
  </si>
  <si>
    <t>AXM763-10000S</t>
  </si>
  <si>
    <t>AXM764-10000S</t>
  </si>
  <si>
    <t>AXM765</t>
  </si>
  <si>
    <t>Warranty and Support</t>
  </si>
  <si>
    <t>Included, lifetime</t>
  </si>
  <si>
    <t>90 days of Technical Support via phone and email*</t>
  </si>
  <si>
    <t>Included, 90 days after purchase</t>
  </si>
  <si>
    <t>Lifetime Technical Support through online chat*</t>
  </si>
  <si>
    <t>Lifetime Next Business Day hardware replacement*</t>
  </si>
  <si>
    <t>ProSupport Service Packs</t>
  </si>
  <si>
    <t>Supplemental support contracts for:</t>
  </si>
  <si>
    <t>PMB0313-10000S</t>
  </si>
  <si>
    <t>OnCall 24x7 1-year CAT 3</t>
  </si>
  <si>
    <t>PMB0333-10000S</t>
  </si>
  <si>
    <t>OnCall 24x7 3-year CAT 3</t>
  </si>
  <si>
    <t>PMB0353-10000S</t>
  </si>
  <si>
    <t>OnCall 24x7 5-year CAT 3</t>
  </si>
  <si>
    <t>PMB0314-10000S</t>
  </si>
  <si>
    <t>OnCall 24x7 1-year CAT 4</t>
  </si>
  <si>
    <t>PMB0334-10000S</t>
  </si>
  <si>
    <t>OnCall 24x7 3-year CAT 4</t>
  </si>
  <si>
    <t>PMB0354-10000S</t>
  </si>
  <si>
    <t>OnCall 24x7 5-year CAT 4</t>
  </si>
  <si>
    <t>Half-Width 8x10G/Multi-Gig and 8xSFP+</t>
  </si>
  <si>
    <t>Half-Width 12x10G/Multi-Gig and 12xSFP+</t>
  </si>
  <si>
    <t>APS2000W</t>
  </si>
  <si>
    <t xml:space="preserve">APS1200Wv2 </t>
  </si>
  <si>
    <t>2,000W Power Supply Unit</t>
  </si>
  <si>
    <t>1,200W Power Supply Unit</t>
  </si>
  <si>
    <t>For M4350-24G4XF (GSM4328); M4350-48G4XF (GSM4352); M4350-44M4X4V (MSM4352);
 M4350-24X4V (XSM4328CV); M4350-24F4V (XSM4328FV)</t>
  </si>
  <si>
    <t>M4350-8X8F (XSM4316)</t>
  </si>
  <si>
    <t>M4350-12X12F (XSM4324)</t>
  </si>
  <si>
    <t>24 ports PoE+</t>
  </si>
  <si>
    <t>648W (base) up to 720W</t>
  </si>
  <si>
    <t>4 ports</t>
  </si>
  <si>
    <t>48 ports PoE+</t>
  </si>
  <si>
    <t>236W (base) up to 1,440W</t>
  </si>
  <si>
    <t>44 ports PoE++</t>
  </si>
  <si>
    <t>4 ports PoE++</t>
  </si>
  <si>
    <t>&lt;---          194W (base) up to 3,314W      ----&gt;</t>
  </si>
  <si>
    <t>8 ports</t>
  </si>
  <si>
    <t>12 ports</t>
  </si>
  <si>
    <t>24 ports</t>
  </si>
  <si>
    <t>576W (base) up to 720W</t>
  </si>
  <si>
    <t>280W (base) up to 1,760W</t>
  </si>
  <si>
    <t>36 ports PoE++</t>
  </si>
  <si>
    <t>24 ports PoE++</t>
  </si>
  <si>
    <t>290W (base) up to 1,770W</t>
  </si>
  <si>
    <t>32 ports</t>
  </si>
  <si>
    <t>16 ports</t>
  </si>
  <si>
    <t>40 ports PoE++</t>
  </si>
  <si>
    <t>196W (base) up to 1,676W</t>
  </si>
  <si>
    <t>10G ports</t>
  </si>
  <si>
    <t>25G ports</t>
  </si>
  <si>
    <t>100G ports</t>
  </si>
  <si>
    <t>2.5G ports</t>
  </si>
  <si>
    <t>M4350-24X8F8V; M4350-32F8V</t>
  </si>
  <si>
    <t>M4350-24X4V; M4350-24F4V</t>
  </si>
  <si>
    <t>USB-C (front)</t>
  </si>
  <si>
    <t>2 x USB-A (back)</t>
  </si>
  <si>
    <t>Storage ports</t>
  </si>
  <si>
    <t>Console port</t>
  </si>
  <si>
    <t>I/O Ports</t>
  </si>
  <si>
    <t xml:space="preserve">Power Supplies </t>
  </si>
  <si>
    <t>Modular PSU Slots</t>
  </si>
  <si>
    <t>Application with modular PSU (sold separately)</t>
  </si>
  <si>
    <t>1 (880W) C14 connector</t>
  </si>
  <si>
    <t>1 (550W) C14 connector</t>
  </si>
  <si>
    <t>1 (240W) C14 connector</t>
  </si>
  <si>
    <t>1 (750W) C14 connector</t>
  </si>
  <si>
    <t>1 (420W) C14 connector</t>
  </si>
  <si>
    <t>1 slot for APS350W, APS600Wv2, APS920W, or APS2000W</t>
  </si>
  <si>
    <t>2 slots for APS350W, APS600Wv2, APS920W, or APS2000W</t>
  </si>
  <si>
    <t>1 slot for APS600Wv3, APS1200Wv2, or APS2000Wv2</t>
  </si>
  <si>
    <t>1+1 RPS, and EPS power sharing simultaneously</t>
  </si>
  <si>
    <t>General On/Off Switch</t>
  </si>
  <si>
    <t>Ultra90 PoE++ Ports (802.3bt)</t>
  </si>
  <si>
    <t>PoE+ Ports (802.3at)</t>
  </si>
  <si>
    <r>
      <rPr>
        <b/>
        <sz val="11"/>
        <color theme="1"/>
        <rFont val="Calibri"/>
        <family val="2"/>
        <scheme val="minor"/>
      </rPr>
      <t>Ultra90 PoE++ 802.3bt is compatible with:</t>
    </r>
    <r>
      <rPr>
        <sz val="11"/>
        <color theme="1"/>
        <rFont val="Calibri"/>
        <family val="2"/>
        <scheme val="minor"/>
      </rPr>
      <t xml:space="preserve">
 802.3af PoE (15.4W), 802.3at PoE++ (30W),
 and 802.3bt (60W, 75W and 90W).</t>
    </r>
  </si>
  <si>
    <t>Switch Operational
Without PoE?</t>
  </si>
  <si>
    <t>PoE Budget and EPS/RPS Wattages</t>
  </si>
  <si>
    <t>IEEE 802.3bt (up to 90W per port)</t>
  </si>
  <si>
    <t>IEEE 802.3bt Layer 2 (LLDP) method</t>
  </si>
  <si>
    <t>IEEE 802.3bt auto-classification method</t>
  </si>
  <si>
    <t>Pre-802.3bt standard method</t>
  </si>
  <si>
    <t>PoE Features Support</t>
  </si>
  <si>
    <t>M4350-24G4XF (GSM4328)
M4350-48G4XF (GSM4352)
M4350-24X4V (XSM4328CV)</t>
  </si>
  <si>
    <t>No</t>
  </si>
  <si>
    <t>Processor (CPU)</t>
  </si>
  <si>
    <t>System memory (RAM)</t>
  </si>
  <si>
    <t>Code storage (flash)</t>
  </si>
  <si>
    <t>Quad-Core Cortex-A57 ARMv8 1.8Ghz 64-bit</t>
  </si>
  <si>
    <t>2GB RAM DDR4</t>
  </si>
  <si>
    <t>4GB RAM DDR4</t>
  </si>
  <si>
    <t>512MB NAND 8-bit ECC</t>
  </si>
  <si>
    <t>Max physical switches per stack, at the edge</t>
  </si>
  <si>
    <t>Max physical switches per stack, at the core</t>
  </si>
  <si>
    <t>Stack with M4300 switches</t>
  </si>
  <si>
    <t>Chain, single ring, dual ring, mesh, double star</t>
  </si>
  <si>
    <t>1G models: up to 4 (10G) ports per switch</t>
  </si>
  <si>
    <t>10G models and up: up to 16 ports (10G, 25G, 100G) per switch</t>
  </si>
  <si>
    <t>Stack ports  (pre-configuration)</t>
  </si>
  <si>
    <t>Stack ports  (max number)</t>
  </si>
  <si>
    <r>
      <rPr>
        <sz val="13"/>
        <color theme="1"/>
        <rFont val="Wingdings"/>
        <charset val="2"/>
      </rPr>
      <t xml:space="preserve">ü </t>
    </r>
    <r>
      <rPr>
        <sz val="13"/>
        <color theme="1"/>
        <rFont val="Calibri"/>
        <family val="2"/>
        <scheme val="minor"/>
      </rPr>
      <t xml:space="preserve"> A 25G port, when configured in Stack mode, only operates at 25G - it cannot operate at 10G</t>
    </r>
  </si>
  <si>
    <t>Stack ports  (max speed limitation)</t>
  </si>
  <si>
    <t>Stacking link only works on the highest speed supported by a Stack port. A 25G port, when configured in Stack mode, only operates at 25G - it cannot operate at 10G. Similarly, a 100G port, when configured in Stack mode, only operates at 100G.</t>
  </si>
  <si>
    <t>Stacking limitation (mutually exclusive features)</t>
  </si>
  <si>
    <t>Stacking, AVB, and PTP TC are mutually exclusive features:  M4350 stack cannot run AVB, nor PTP TC (or BC/GM)</t>
  </si>
  <si>
    <t>Not supported, only M4350 models</t>
  </si>
  <si>
    <t>500 Gbps</t>
  </si>
  <si>
    <t>680 Gbps</t>
  </si>
  <si>
    <t>920 Gbps</t>
  </si>
  <si>
    <t>1.6 Tbps</t>
  </si>
  <si>
    <t>1.04 Tbps</t>
  </si>
  <si>
    <t>1190.4 Mpps</t>
  </si>
  <si>
    <t>773.76 Mpps</t>
  </si>
  <si>
    <t>95.23 Mpps</t>
  </si>
  <si>
    <t>130.94 Mpps</t>
  </si>
  <si>
    <t>372 Mpps</t>
  </si>
  <si>
    <t>238.08 Mpps</t>
  </si>
  <si>
    <t>357.12 Mpps</t>
  </si>
  <si>
    <t>505.92 Mpps</t>
  </si>
  <si>
    <t>684.48 Mpps</t>
  </si>
  <si>
    <t>Latency - 25G</t>
  </si>
  <si>
    <t>Latency - 100G</t>
  </si>
  <si>
    <t>10G Fiber</t>
  </si>
  <si>
    <t>10G Copper</t>
  </si>
  <si>
    <t>1G Fiber</t>
  </si>
  <si>
    <t>1G Copper</t>
  </si>
  <si>
    <t>25G</t>
  </si>
  <si>
    <t>100G</t>
  </si>
  <si>
    <t>2.5G Copper</t>
  </si>
  <si>
    <t>Latency - 2.5G Copper</t>
  </si>
  <si>
    <t>Address database size</t>
  </si>
  <si>
    <t>4,093 VLANs (802.1Q) simultaneously</t>
  </si>
  <si>
    <t>64 LAGs with up to 8 ports per group</t>
  </si>
  <si>
    <t>Number of routes</t>
  </si>
  <si>
    <t>894 IPv4 Unicast Routes in IPv4 Basic Default SDM Template</t>
  </si>
  <si>
    <t>126 IPv6 Unicast Routes in IPv4 Basic Default SDM Template</t>
  </si>
  <si>
    <t>10K IPv4 Unicast Routes in IPv4 Basic Plus SDM Template</t>
  </si>
  <si>
    <t>2K IPv6 Unicast Routes in IPv4 Basic Plus SDM Template</t>
  </si>
  <si>
    <t>IPv4 - Default</t>
  </si>
  <si>
    <t>IPv6 - Default</t>
  </si>
  <si>
    <t>IPv4 - Other Template</t>
  </si>
  <si>
    <t>IPv6 - Other Template</t>
  </si>
  <si>
    <t>up to 12KB packet size</t>
  </si>
  <si>
    <t>Testing method</t>
  </si>
  <si>
    <t>Following the ISO-7779 standard. Bystander Mode. Chamber Temp 25ºC during testing unless noted otherwise. Full, 100%, Data and PoE loaded.  Worst case.</t>
  </si>
  <si>
    <t>SPL (Sound Pressure Level)</t>
  </si>
  <si>
    <t>dBA values are SPL (Sound Pressure Level) values, testing following the ISO-7779 standard</t>
  </si>
  <si>
    <t>Fan management</t>
  </si>
  <si>
    <t>Two modes are configurable using the AV GUI or the CLI: Quiet mode (default, lowering the noise), and Cool mode (lowering heat)</t>
  </si>
  <si>
    <t>Quiet mode setting at 25ºC ambient and max ambient</t>
  </si>
  <si>
    <t>Cool mode setting at 25ºC ambient</t>
  </si>
  <si>
    <r>
      <rPr>
        <b/>
        <sz val="11"/>
        <color theme="1"/>
        <rFont val="Calibri"/>
        <family val="2"/>
        <scheme val="minor"/>
      </rPr>
      <t xml:space="preserve">For QUIET MODE, Min conditions are: </t>
    </r>
    <r>
      <rPr>
        <sz val="11"/>
        <color theme="1"/>
        <rFont val="Calibri"/>
        <family val="2"/>
        <scheme val="minor"/>
      </rPr>
      <t xml:space="preserve">
Lowest fan duty when ambient temperature is 25˚C,
all ports used,
max traffic,
max PoE budget (additional PSUs).
Worst case.
</t>
    </r>
    <r>
      <rPr>
        <b/>
        <sz val="11"/>
        <color theme="1"/>
        <rFont val="Calibri"/>
        <family val="2"/>
        <scheme val="minor"/>
      </rPr>
      <t>For QUIET MODE, Max conditions are:</t>
    </r>
    <r>
      <rPr>
        <sz val="11"/>
        <color theme="1"/>
        <rFont val="Calibri"/>
        <family val="2"/>
        <scheme val="minor"/>
      </rPr>
      <t xml:space="preserve">
Highest fan duty when ambient temperature is 45˚C (PoE models) or 50˚C (non-PoE models),
all ports used,
max traffic,
max PoE budget (additional PSUs) (if applicable).
Worst case.</t>
    </r>
  </si>
  <si>
    <t>Heat Dissipation (BTU) based on max power consumption</t>
  </si>
  <si>
    <t>Switch idle standby, without any port connection</t>
  </si>
  <si>
    <t>All ports connected full mesh traffic, without PoE</t>
  </si>
  <si>
    <t>All ports connected full mesh, full PoE, internal PSU</t>
  </si>
  <si>
    <t>All ports connected full mesh, max PoE budget, modular PSUs</t>
  </si>
  <si>
    <t xml:space="preserve"> @ 45°C ambient (113 °F)</t>
  </si>
  <si>
    <t>Auto-Trunk</t>
  </si>
  <si>
    <t>Dynamic VLAN trunking as soon as an M4350 switch gets connected to another M4350 switch, or M4250/M4300 with Auto-Trunk enabled</t>
  </si>
  <si>
    <t>Auto-LAG</t>
  </si>
  <si>
    <t xml:space="preserve">If more than one link between two M4350 switches, or M4250/M4300 with Auto-LAG enabled, a Link Aggregation Group is created, dynamically  </t>
  </si>
  <si>
    <r>
      <t>NETGEAR IGMP Plus</t>
    </r>
    <r>
      <rPr>
        <vertAlign val="superscript"/>
        <sz val="11"/>
        <rFont val="Calibri"/>
        <family val="2"/>
        <scheme val="minor"/>
      </rPr>
      <t>TM</t>
    </r>
    <r>
      <rPr>
        <sz val="11"/>
        <rFont val="Calibri"/>
        <family val="2"/>
        <scheme val="minor"/>
      </rPr>
      <t xml:space="preserve"> Enhanced Implementation</t>
    </r>
  </si>
  <si>
    <t>PTPv1 packets are forwarded but not processed (no PTPv1 support).</t>
  </si>
  <si>
    <t>Standalone mode only (Stacking and PTPv2 TC are mutually exclusive features).</t>
  </si>
  <si>
    <t>PTP - PTPv2 Transparent Clock Feature Support</t>
  </si>
  <si>
    <t>IEEE 1588 PTPv2</t>
  </si>
  <si>
    <t>TSN - Time Sensitive Networking AVB Feature Support</t>
  </si>
  <si>
    <t>AVB</t>
  </si>
  <si>
    <t>IEEE 802.1BA-2011 Audio Video Bridging (AVB)</t>
  </si>
  <si>
    <t>IEEE 802.1AS-2011 gPTP</t>
  </si>
  <si>
    <t>IEEE 802.1Qav-2009 FQTSS</t>
  </si>
  <si>
    <t>IEEE 802.1Qat-2010 MSRP</t>
  </si>
  <si>
    <t>IEEE 802.1ak MMRP</t>
  </si>
  <si>
    <t>IEEE 802.1ak MVRP</t>
  </si>
  <si>
    <t>Max number of AVB streams</t>
  </si>
  <si>
    <t>Yes (no license)</t>
  </si>
  <si>
    <t>500 streams per switch</t>
  </si>
  <si>
    <t xml:space="preserve">AVB isn't supported on a LAG (link aggregation group, or port channel). </t>
  </si>
  <si>
    <t>Standalone mode only (Stacking and AVB are mutually exclusive features).</t>
  </si>
  <si>
    <t>Boundary Clock mode (BC)</t>
  </si>
  <si>
    <t xml:space="preserve">Grandmaster Clock mode (GM) </t>
  </si>
  <si>
    <t>Single-Step / Two-Step</t>
  </si>
  <si>
    <t>PTP Profiles</t>
  </si>
  <si>
    <t>Operation Modes</t>
  </si>
  <si>
    <t>Time Precision</t>
  </si>
  <si>
    <t>Time accuracy of the client compared to the master: +/- 500 nanoseconds of cumulated offset between the grand master and the endpoint</t>
  </si>
  <si>
    <t>M4350 series - Platform Constants</t>
  </si>
  <si>
    <t>Maximum Multicast MAC Addresses entries in MFDB</t>
  </si>
  <si>
    <t xml:space="preserve">1K </t>
  </si>
  <si>
    <t>12K</t>
  </si>
  <si>
    <t>Operational without PoE?</t>
  </si>
  <si>
    <t>IPv4 Basic Default SDM Template</t>
  </si>
  <si>
    <t>IPv4 Basic Plus SDM Template</t>
  </si>
  <si>
    <t>4K ARP</t>
  </si>
  <si>
    <t>512 NDP</t>
  </si>
  <si>
    <t>12K ARP</t>
  </si>
  <si>
    <t>2K NDP</t>
  </si>
  <si>
    <t>1K</t>
  </si>
  <si>
    <t>128/64</t>
  </si>
  <si>
    <t>1,536 (IPv4) and 512 (IPv6)</t>
  </si>
  <si>
    <t>Maximum ACL Rules per Interface and Direction (IPv4)</t>
  </si>
  <si>
    <t>893 ingress / 254 egress</t>
  </si>
  <si>
    <t>If applicable: PoE</t>
  </si>
  <si>
    <t>If applicable: Max PoE</t>
  </si>
  <si>
    <t>Temperature (non-PoE models)</t>
  </si>
  <si>
    <t>Temperature (PoE models)</t>
  </si>
  <si>
    <t>32° to 113°F (0° to 45°C)</t>
  </si>
  <si>
    <t>Switch</t>
  </si>
  <si>
    <t>USB Type-C to USB-A 2.0 console cable</t>
  </si>
  <si>
    <t>1-Switch rackmounting standard brackets</t>
  </si>
  <si>
    <t>1-Switch longer brackets for recessed mounting</t>
  </si>
  <si>
    <t>2-Switch pairing kit for two half-width M4350 switches in a single rack space</t>
  </si>
  <si>
    <t>All rackmount other M4350 models</t>
  </si>
  <si>
    <t>Rubber caps for the SFP+/SFP28/QSP28 sockets</t>
  </si>
  <si>
    <t>Rackmounting standard brackets</t>
  </si>
  <si>
    <t>Longer brackets for recessed mounting</t>
  </si>
  <si>
    <t>M4350 half-width models</t>
  </si>
  <si>
    <t>M4350-24G4XF (GSM4328); M4350-48G4XF (GSM4352);</t>
  </si>
  <si>
    <t>M4350-44M4X4V (MSM4352); M4350-24X4V (XSM4328CV);</t>
  </si>
  <si>
    <t>M4350-24F4V (XSM4328FV); M4350-36X4V (XSM4340CV);</t>
  </si>
  <si>
    <t>M4350-24X8F8V (XSM4340V); M4350-32F8V (XSM4340FV);</t>
  </si>
  <si>
    <t>AXM765-20000S</t>
  </si>
  <si>
    <t>Fiber and Copper Transceivers, DAC Cables</t>
  </si>
  <si>
    <t>1000BASE-SX SFP LC Transceiver (multimode, 550m OM4/OM3 50/125µm, 275m OM2/OM1 62.5/125µm)</t>
  </si>
  <si>
    <t xml:space="preserve">1000BASE-LX SFP LC Transceiver (single mode, 10km 9/125µm) </t>
  </si>
  <si>
    <t>1000BASE-T SFP RJ45 Transceiver</t>
  </si>
  <si>
    <t>10G Direct Attach SFP+ to SFP+ 1 Meter Passive DAC Cable</t>
  </si>
  <si>
    <t>10G Direct Attach SFP+ to SFP+ 3 Meter Passive DAC Cable</t>
  </si>
  <si>
    <t>10G Direct Attach SFP+ to SFP+ 5 Meter Active DAC Cable</t>
  </si>
  <si>
    <t>10G Direct Attach SFP+ to SFP+ 7 Meter Active DAC Cable</t>
  </si>
  <si>
    <t>10G Direct Attach SFP+ to SFP+ 10 Meter Active DAC Cable</t>
  </si>
  <si>
    <t>10G Direct Attach SFP+ to SFP+ 15 Meter Fiber DAC Cable</t>
  </si>
  <si>
    <t>10G Direct Attach SFP+ to SFP+ 20 Meter Fiber DAC Cable</t>
  </si>
  <si>
    <t>10GBASE-SR SFP+ LC Transceiver (multimode, 300m OM4/OM3 50/125µm, 33m OM2/OM1 62.5/125µm)</t>
  </si>
  <si>
    <t>AXM761 (pack of 10)</t>
  </si>
  <si>
    <t>Pack of 10 AXM761 Transceivers (multimode, 300m OM4/OM3 50/125µm, 33m OM2/OM1 62.5/125µm)</t>
  </si>
  <si>
    <t>10GBASE-LR SFP+ LC Transceiver (single mode, 10km 9/125µm)</t>
  </si>
  <si>
    <t>AXM762 (pack of 10)</t>
  </si>
  <si>
    <t>Pack of 10 AXM762 Transceivers (single mode, 10km 9/125µm)</t>
  </si>
  <si>
    <t>10GBASE-LRM SFP+ LC Transceiver (multimode, 165m OM4/OM3 50/125µm, 100m OM2/OM1 62.5/125µm)</t>
  </si>
  <si>
    <t>10GBASE-LR LITE SFP+ LC Transceiver (single mode, 2km 9/125µm)</t>
  </si>
  <si>
    <t>10GBASE-T SFP+ RJ45 Transceiver (80m)</t>
  </si>
  <si>
    <t>ProSAFE Limited Lifetime Hardware Warranty**</t>
  </si>
  <si>
    <t>For automatic multicast across M4250 / M4300 / M4350 / M4500 (Spine and Leaf) at Layer 2, removing the need for L3 PIM routing</t>
  </si>
  <si>
    <t>0.916µs</t>
  </si>
  <si>
    <t>0.884µs</t>
  </si>
  <si>
    <t>0.869µs</t>
  </si>
  <si>
    <t>0.871µs</t>
  </si>
  <si>
    <t>0.691µs</t>
  </si>
  <si>
    <t>0.698µs</t>
  </si>
  <si>
    <t>0.694µs</t>
  </si>
  <si>
    <t>0.686µs</t>
  </si>
  <si>
    <t>0.731µs</t>
  </si>
  <si>
    <t>0.734µs</t>
  </si>
  <si>
    <t>0.729µs</t>
  </si>
  <si>
    <t>0.826µs</t>
  </si>
  <si>
    <t>0.852µs</t>
  </si>
  <si>
    <t>0.878µs</t>
  </si>
  <si>
    <t>0.849µs</t>
  </si>
  <si>
    <t>0.713µs</t>
  </si>
  <si>
    <t>0.746µs</t>
  </si>
  <si>
    <t>0.78µs</t>
  </si>
  <si>
    <t>0.744µs</t>
  </si>
  <si>
    <t>0.644µs</t>
  </si>
  <si>
    <t>0.659µs</t>
  </si>
  <si>
    <t>0.668µs</t>
  </si>
  <si>
    <t>0.655µs</t>
  </si>
  <si>
    <t>0.629µs</t>
  </si>
  <si>
    <t>0.662µs</t>
  </si>
  <si>
    <t>0.689µs</t>
  </si>
  <si>
    <t>0.661µs</t>
  </si>
  <si>
    <t>1.297µs</t>
  </si>
  <si>
    <t>1.304µs</t>
  </si>
  <si>
    <t>1.296µs</t>
  </si>
  <si>
    <t>1.3µs</t>
  </si>
  <si>
    <t>1.275µs</t>
  </si>
  <si>
    <t>1.27µs</t>
  </si>
  <si>
    <t>1.306µs</t>
  </si>
  <si>
    <t>1.271µs</t>
  </si>
  <si>
    <t>1.29µs</t>
  </si>
  <si>
    <t>1.266µs</t>
  </si>
  <si>
    <t>1.336µs</t>
  </si>
  <si>
    <t>1.43µs</t>
  </si>
  <si>
    <t>1.395µs</t>
  </si>
  <si>
    <t>1.418µs</t>
  </si>
  <si>
    <t>1.292µs</t>
  </si>
  <si>
    <t>1.283µs</t>
  </si>
  <si>
    <t>1.295µs</t>
  </si>
  <si>
    <t>2.27µs</t>
  </si>
  <si>
    <t>2.3µs</t>
  </si>
  <si>
    <t>2.298µs</t>
  </si>
  <si>
    <t>2.384µs</t>
  </si>
  <si>
    <t>2.405µs</t>
  </si>
  <si>
    <t>2.401µs</t>
  </si>
  <si>
    <t>2.281µs</t>
  </si>
  <si>
    <t>2.309µs</t>
  </si>
  <si>
    <t>2.344µs</t>
  </si>
  <si>
    <t>2.307µs</t>
  </si>
  <si>
    <t>2.201µs</t>
  </si>
  <si>
    <t>2.24µs</t>
  </si>
  <si>
    <t>2.284µs</t>
  </si>
  <si>
    <t>2.238µs</t>
  </si>
  <si>
    <t>2.746µs</t>
  </si>
  <si>
    <t>2.78µs</t>
  </si>
  <si>
    <t>2.785µs</t>
  </si>
  <si>
    <t>2.726µs</t>
  </si>
  <si>
    <t>2.721µs</t>
  </si>
  <si>
    <t>2.727µs</t>
  </si>
  <si>
    <t>2.711µs</t>
  </si>
  <si>
    <t>2.737µs</t>
  </si>
  <si>
    <t>2.744µs</t>
  </si>
  <si>
    <t>2.118µs</t>
  </si>
  <si>
    <t>2.119µs</t>
  </si>
  <si>
    <t>2.098µs</t>
  </si>
  <si>
    <t>2.091µs</t>
  </si>
  <si>
    <t>1.059µs</t>
  </si>
  <si>
    <t>1.065µs</t>
  </si>
  <si>
    <t>1.09µs</t>
  </si>
  <si>
    <t>1.332µs</t>
  </si>
  <si>
    <t>1.376µs</t>
  </si>
  <si>
    <t>1.362µs</t>
  </si>
  <si>
    <t>1.384µs</t>
  </si>
  <si>
    <t>1.01µs</t>
  </si>
  <si>
    <t>1.033µs</t>
  </si>
  <si>
    <t>1.034µs</t>
  </si>
  <si>
    <t>1.041µs</t>
  </si>
  <si>
    <t>1.068µs</t>
  </si>
  <si>
    <t>1.096µs</t>
  </si>
  <si>
    <t>1.185µs</t>
  </si>
  <si>
    <t>1.213µs</t>
  </si>
  <si>
    <t>1.194µs</t>
  </si>
  <si>
    <t>1.214µs</t>
  </si>
  <si>
    <t>1.06µs</t>
  </si>
  <si>
    <t>1.098µs</t>
  </si>
  <si>
    <t>1.087µs</t>
  </si>
  <si>
    <t>2.417µs</t>
  </si>
  <si>
    <t>2.416µs</t>
  </si>
  <si>
    <t>2.194µs</t>
  </si>
  <si>
    <t>2.418µs</t>
  </si>
  <si>
    <t>2.547µs</t>
  </si>
  <si>
    <t>2.631µs</t>
  </si>
  <si>
    <t>2.837µs</t>
  </si>
  <si>
    <t>2.955µs</t>
  </si>
  <si>
    <t>2.842µs</t>
  </si>
  <si>
    <t>2.274µs</t>
  </si>
  <si>
    <t>2.278µs</t>
  </si>
  <si>
    <t>2.279µs</t>
  </si>
  <si>
    <t>2.14µs</t>
  </si>
  <si>
    <t>2.204µs</t>
  </si>
  <si>
    <t>2.188µs</t>
  </si>
  <si>
    <t>2.187µs</t>
  </si>
  <si>
    <t>2.428µs</t>
  </si>
  <si>
    <t>2.466µs</t>
  </si>
  <si>
    <t>2.475µs</t>
  </si>
  <si>
    <t>2.477µs</t>
  </si>
  <si>
    <t>2.54µs</t>
  </si>
  <si>
    <t>2.551µs</t>
  </si>
  <si>
    <t>2.514µs</t>
  </si>
  <si>
    <t>2.556µs</t>
  </si>
  <si>
    <t>2.503µs</t>
  </si>
  <si>
    <t>2.46µs</t>
  </si>
  <si>
    <t>2.454µs</t>
  </si>
  <si>
    <t>2.496µs</t>
  </si>
  <si>
    <t>2.49µs</t>
  </si>
  <si>
    <t>2.485µs</t>
  </si>
  <si>
    <t>2.494µs</t>
  </si>
  <si>
    <t>5.607µs</t>
  </si>
  <si>
    <t>5.877µs</t>
  </si>
  <si>
    <t>5.977µs</t>
  </si>
  <si>
    <t>5.869µs</t>
  </si>
  <si>
    <t>5.581µs</t>
  </si>
  <si>
    <t>5.603µs</t>
  </si>
  <si>
    <t>5.601µs</t>
  </si>
  <si>
    <t>5.623µs</t>
  </si>
  <si>
    <t>5.475µs</t>
  </si>
  <si>
    <t>5.522µs</t>
  </si>
  <si>
    <t>5.523µs</t>
  </si>
  <si>
    <t>5.529µs</t>
  </si>
  <si>
    <t>5.278µs</t>
  </si>
  <si>
    <t>5.344µs</t>
  </si>
  <si>
    <t>5.341µs</t>
  </si>
  <si>
    <t>5.801µs</t>
  </si>
  <si>
    <t>5.808µs</t>
  </si>
  <si>
    <t>5.826µs</t>
  </si>
  <si>
    <t>5.782µs</t>
  </si>
  <si>
    <t>5.77µs</t>
  </si>
  <si>
    <t>5.806µs</t>
  </si>
  <si>
    <t>5.819µs</t>
  </si>
  <si>
    <t>5.716µs</t>
  </si>
  <si>
    <t>5.73µs</t>
  </si>
  <si>
    <t>5.737µs</t>
  </si>
  <si>
    <t>5.755µs</t>
  </si>
  <si>
    <t>0.748µs</t>
  </si>
  <si>
    <t>0.761µs</t>
  </si>
  <si>
    <t>0.773µs</t>
  </si>
  <si>
    <t>0.759µs</t>
  </si>
  <si>
    <t>0.97µs</t>
  </si>
  <si>
    <t>0.98µs</t>
  </si>
  <si>
    <t>1µs</t>
  </si>
  <si>
    <t>0.99µs</t>
  </si>
  <si>
    <t>0.67µs</t>
  </si>
  <si>
    <t>0.671µs</t>
  </si>
  <si>
    <t>0.676µs</t>
  </si>
  <si>
    <t>1.08µs</t>
  </si>
  <si>
    <t>1.097µs</t>
  </si>
  <si>
    <t>1.084µs</t>
  </si>
  <si>
    <t>1.099µs</t>
  </si>
  <si>
    <t>1.092µs</t>
  </si>
  <si>
    <t>1.088µs</t>
  </si>
  <si>
    <t>1.101µs</t>
  </si>
  <si>
    <t>1.1µs</t>
  </si>
  <si>
    <t>1.226µs</t>
  </si>
  <si>
    <t>1.224µs</t>
  </si>
  <si>
    <t>1.229µs</t>
  </si>
  <si>
    <t>1.134µs</t>
  </si>
  <si>
    <t>1.139µs</t>
  </si>
  <si>
    <t>1.14µs</t>
  </si>
  <si>
    <t>1.141µs</t>
  </si>
  <si>
    <t>1.042µs</t>
  </si>
  <si>
    <t>1.046µs</t>
  </si>
  <si>
    <t>1.047µs</t>
  </si>
  <si>
    <t>1.049µs</t>
  </si>
  <si>
    <t>32W - 109.19 BTU/hr</t>
  </si>
  <si>
    <t>80W - 272.97 BTU/hr</t>
  </si>
  <si>
    <t>792.1W - 2702.76 BTU/hr</t>
  </si>
  <si>
    <t>48.5W - 165.49 BTU/hr</t>
  </si>
  <si>
    <t>99W - 337.8 BTU/hr</t>
  </si>
  <si>
    <t>348W - 1187.43 BTU/hr</t>
  </si>
  <si>
    <t>56.5W - 192.79 BTU/hr</t>
  </si>
  <si>
    <t>133.5W - 455.52 BTU/hr</t>
  </si>
  <si>
    <t>351.5W - 1199.37 BTU/hr</t>
  </si>
  <si>
    <t>30.5W - 104.07 BTU/hr</t>
  </si>
  <si>
    <t>81.1W - 276.72 BTU/hr</t>
  </si>
  <si>
    <t>34W - 116.01 BTU/hr</t>
  </si>
  <si>
    <t>95.8W - 326.88 BTU/hr</t>
  </si>
  <si>
    <t>53.6W - 182.89 BTU/hr</t>
  </si>
  <si>
    <t>119.4W - 407.41 BTU/hr</t>
  </si>
  <si>
    <t>750.1W - 2559.45 BTU/hr</t>
  </si>
  <si>
    <t>45.2W - 154.23 BTU/hr</t>
  </si>
  <si>
    <t>119.3W - 407.07 BTU/hr</t>
  </si>
  <si>
    <t>59.3W - 202.34 BTU/hr</t>
  </si>
  <si>
    <t>148W - 505 BTU/hr</t>
  </si>
  <si>
    <t>454W - 1549.11 BTU/hr</t>
  </si>
  <si>
    <t>53.4W - 182.21 BTU/hr</t>
  </si>
  <si>
    <t>151.8W - 517.96 BTU/hr</t>
  </si>
  <si>
    <t>464W - 1583.23 BTU/hr</t>
  </si>
  <si>
    <t>42.6W - 145.36 BTU/hr</t>
  </si>
  <si>
    <t>156.4W - 533.66 BTU/hr</t>
  </si>
  <si>
    <t>60.4W - 206.09 BTU/hr</t>
  </si>
  <si>
    <t>143.4W - 489.3 BTU/hr</t>
  </si>
  <si>
    <t>98.8W - 337.12 BTU/hr</t>
  </si>
  <si>
    <t>200.4W - 683.79 BTU/hr</t>
  </si>
  <si>
    <t>413W - 1409.21 BTU/hr</t>
  </si>
  <si>
    <t>782,376 hours (~89.3 years)</t>
  </si>
  <si>
    <t>381,957 hours (~43.6 years)</t>
  </si>
  <si>
    <t>320,552 hours (~36.6 years)</t>
  </si>
  <si>
    <t>213,173 hours (~24.3 years)</t>
  </si>
  <si>
    <t>1,101,630 hours (~116.2 years)</t>
  </si>
  <si>
    <t>780,202 hours (~89.1 years)</t>
  </si>
  <si>
    <t>379,906 hours (~43.4 years)</t>
  </si>
  <si>
    <t>486,832 hours (~55.6 years)</t>
  </si>
  <si>
    <t>383,579 hours (~43.8 years)</t>
  </si>
  <si>
    <t>778,741 hours (~88.9 years)</t>
  </si>
  <si>
    <t>354,995 hours (~40.5 years)</t>
  </si>
  <si>
    <t>14.13 lb (6.41 kg)</t>
  </si>
  <si>
    <t>15.85 lb (7.19 kg)</t>
  </si>
  <si>
    <t>16.18 lb (7.34 kg)</t>
  </si>
  <si>
    <t>8.93 lb (4.05 kg)</t>
  </si>
  <si>
    <t>9.48 lb (4.3 kg)</t>
  </si>
  <si>
    <t>14.51 lb (6.58 kg)</t>
  </si>
  <si>
    <t>13.78 lb (6.25 kg)</t>
  </si>
  <si>
    <t>16.16 lb (7.33kg)</t>
  </si>
  <si>
    <t>15.96 lb (7.24 kg)</t>
  </si>
  <si>
    <t>15.32 lb (6.95kg)</t>
  </si>
  <si>
    <t>15.77 lb (7.15kg)</t>
  </si>
  <si>
    <t>17.11 lb (7.76kg)</t>
  </si>
  <si>
    <t>APS1200W-200AJS (JP, AU)</t>
  </si>
  <si>
    <t>APS1200W-20000S (no power cords)</t>
  </si>
  <si>
    <t>APS1200W-200NES (NA, UK, EU)</t>
  </si>
  <si>
    <t>No pre-configured stacking port: any 100G, 25G, or 10G port and any media type can be used for stacking</t>
  </si>
  <si>
    <t>Limitation: Enabling, changing, or disabling flow control on a port, a service interruption is observed on that port during 4 to 6 seconds before the traffic resumes.</t>
  </si>
  <si>
    <r>
      <rPr>
        <sz val="13"/>
        <color theme="1"/>
        <rFont val="Wingdings"/>
        <charset val="2"/>
      </rPr>
      <t xml:space="preserve">ü </t>
    </r>
    <r>
      <rPr>
        <sz val="13"/>
        <color rgb="FF000000"/>
        <rFont val="Calibri"/>
        <family val="2"/>
        <scheme val="minor"/>
      </rPr>
      <t>Limitation: Enabling, changing, or disabling flow control on a port, a service interruption is observed on that port during 4 to 6 seconds before the traffic resumes</t>
    </r>
  </si>
  <si>
    <t>APS1200Wv2 110VAC</t>
  </si>
  <si>
    <t>APS1200Wv2 220VAC</t>
  </si>
  <si>
    <t>1,786W</t>
  </si>
  <si>
    <t>1,694W</t>
  </si>
  <si>
    <t>North America; TAA Compliant</t>
  </si>
  <si>
    <t>MSM4352-TAANES (NA, UK, EU)</t>
  </si>
  <si>
    <t>XSM4328CV-TAANES (NA, UK, EU)</t>
  </si>
  <si>
    <t>XSM4340FV-TAANES (NA, UK, EU)</t>
  </si>
  <si>
    <t>XSM4340V-TAANES (NA, UK, EU)</t>
  </si>
  <si>
    <t>VSM4320C-TAANES (NA, UK, EU)</t>
  </si>
  <si>
    <t>XSM4344C-TAANES (NA, UK, EU)</t>
  </si>
  <si>
    <r>
      <rPr>
        <b/>
        <sz val="10"/>
        <color theme="1"/>
        <rFont val="Calibri"/>
        <family val="2"/>
        <scheme val="minor"/>
      </rPr>
      <t>40 ports PoE++***</t>
    </r>
    <r>
      <rPr>
        <sz val="10"/>
        <color theme="1"/>
        <rFont val="Calibri"/>
        <family val="2"/>
        <scheme val="minor"/>
      </rPr>
      <t xml:space="preserve">
1G; 2.5G; 5G; 10G
196W (base),
up to 1,676W</t>
    </r>
  </si>
  <si>
    <r>
      <rPr>
        <b/>
        <sz val="10"/>
        <color theme="1"/>
        <rFont val="Calibri"/>
        <family val="2"/>
        <scheme val="minor"/>
      </rPr>
      <t>36 ports PoE++***</t>
    </r>
    <r>
      <rPr>
        <sz val="10"/>
        <color theme="1"/>
        <rFont val="Calibri"/>
        <family val="2"/>
        <scheme val="minor"/>
      </rPr>
      <t xml:space="preserve">
100M (ports 1-28 only);
1G; 2.5G; 5G; 10G
280W (base),
up to 1,760W</t>
    </r>
  </si>
  <si>
    <r>
      <rPr>
        <sz val="13"/>
        <color theme="1"/>
        <rFont val="Wingdings"/>
        <charset val="2"/>
      </rPr>
      <t>ü</t>
    </r>
    <r>
      <rPr>
        <sz val="13"/>
        <color theme="1"/>
        <rFont val="Calibri"/>
        <family val="2"/>
        <scheme val="minor"/>
      </rPr>
      <t xml:space="preserve"> AVB is not supported in LAG (link aggregation groups, or Etherchannel)</t>
    </r>
  </si>
  <si>
    <t>•  On M4350, PTP operates in multicast mode:</t>
  </si>
  <si>
    <r>
      <t>•  Single-step or two-step PTP supported</t>
    </r>
    <r>
      <rPr>
        <sz val="13"/>
        <color rgb="FF0070C0"/>
        <rFont val="Calibri"/>
        <family val="2"/>
        <scheme val="minor"/>
      </rPr>
      <t xml:space="preserve"> </t>
    </r>
    <r>
      <rPr>
        <sz val="13"/>
        <color theme="1"/>
        <rFont val="Calibri"/>
        <family val="2"/>
        <scheme val="minor"/>
      </rPr>
      <t>to the GrandMaster and the AV endpoints</t>
    </r>
  </si>
  <si>
    <t>1000/2.5/5/10G only</t>
  </si>
  <si>
    <t>100M only on ports 1-28</t>
  </si>
  <si>
    <t>Single-step PTP or two-step PTP to the GrandMaster and AV endpoints</t>
  </si>
  <si>
    <t>292,505 hours (~33.3 years)</t>
  </si>
  <si>
    <t>264,032 hours (~30.1 years)</t>
  </si>
  <si>
    <t>386,078 hours (~44.1 years)</t>
  </si>
  <si>
    <t>288,778 hours (~ 32.9years)</t>
  </si>
  <si>
    <t>582,420 hours (~66.4 years)</t>
  </si>
  <si>
    <t>274,403 hours (~31.3 years)</t>
  </si>
  <si>
    <t>518,782 hours (~59.2years)</t>
  </si>
  <si>
    <t>229,375 hours (~26.1years)</t>
  </si>
  <si>
    <t>201,418 hours (~22.9years)</t>
  </si>
  <si>
    <t>RJ45
 10/100/1000BASE-T</t>
  </si>
  <si>
    <t>RJ45
100/1000/2.5GBASE-T</t>
  </si>
  <si>
    <t>RJ45
100/1000/2.5/5/10GBASE-T</t>
  </si>
  <si>
    <t>SFP+
1000/10GBASE-X</t>
  </si>
  <si>
    <t>QSFP28
40G/100GBASE-X</t>
  </si>
  <si>
    <r>
      <rPr>
        <b/>
        <sz val="10"/>
        <color theme="1"/>
        <rFont val="Calibri"/>
        <family val="2"/>
        <scheme val="minor"/>
      </rPr>
      <t>8 ports</t>
    </r>
    <r>
      <rPr>
        <sz val="10"/>
        <color theme="1"/>
        <rFont val="Calibri"/>
        <family val="2"/>
        <scheme val="minor"/>
      </rPr>
      <t xml:space="preserve">
1G (ports 9-12 only);
10G</t>
    </r>
  </si>
  <si>
    <r>
      <rPr>
        <b/>
        <sz val="10"/>
        <color theme="1"/>
        <rFont val="Calibri"/>
        <family val="2"/>
        <scheme val="minor"/>
      </rPr>
      <t>12 ports</t>
    </r>
    <r>
      <rPr>
        <sz val="10"/>
        <color theme="1"/>
        <rFont val="Calibri"/>
        <family val="2"/>
        <scheme val="minor"/>
      </rPr>
      <t xml:space="preserve">
1G (ports 13-20 only);
10G</t>
    </r>
  </si>
  <si>
    <r>
      <rPr>
        <b/>
        <sz val="10"/>
        <color theme="1"/>
        <rFont val="Calibri"/>
        <family val="2"/>
        <scheme val="minor"/>
      </rPr>
      <t>4 ports</t>
    </r>
    <r>
      <rPr>
        <sz val="10"/>
        <color theme="1"/>
        <rFont val="Calibri"/>
        <family val="2"/>
        <scheme val="minor"/>
      </rPr>
      <t xml:space="preserve">
10G; 25G
(Ethernet Mode*)
(Stacking: 25G**)</t>
    </r>
  </si>
  <si>
    <r>
      <rPr>
        <b/>
        <sz val="10"/>
        <color theme="1"/>
        <rFont val="Calibri"/>
        <family val="2"/>
        <scheme val="minor"/>
      </rPr>
      <t xml:space="preserve">4 ports
</t>
    </r>
    <r>
      <rPr>
        <sz val="10"/>
        <color theme="1"/>
        <rFont val="Calibri"/>
        <family val="2"/>
        <scheme val="minor"/>
      </rPr>
      <t>10G; 25G
(Ethernet Mode*)
(Stacking: 25G**)</t>
    </r>
  </si>
  <si>
    <r>
      <rPr>
        <b/>
        <sz val="10"/>
        <color theme="1"/>
        <rFont val="Calibri"/>
        <family val="2"/>
        <scheme val="minor"/>
      </rPr>
      <t xml:space="preserve">4 ports
</t>
    </r>
    <r>
      <rPr>
        <sz val="10"/>
        <color theme="1"/>
        <rFont val="Calibri"/>
        <family val="2"/>
        <scheme val="minor"/>
      </rPr>
      <t>10G; 25G
(Ethernet Mode</t>
    </r>
    <r>
      <rPr>
        <b/>
        <sz val="10"/>
        <color theme="1"/>
        <rFont val="Calibri"/>
        <family val="2"/>
        <scheme val="minor"/>
      </rPr>
      <t>*</t>
    </r>
    <r>
      <rPr>
        <sz val="10"/>
        <color theme="1"/>
        <rFont val="Calibri"/>
        <family val="2"/>
        <scheme val="minor"/>
      </rPr>
      <t>)
(Stacking: 25G**)</t>
    </r>
  </si>
  <si>
    <r>
      <rPr>
        <b/>
        <sz val="10"/>
        <color theme="1"/>
        <rFont val="Calibri"/>
        <family val="2"/>
        <scheme val="minor"/>
      </rPr>
      <t>8 ports</t>
    </r>
    <r>
      <rPr>
        <sz val="10"/>
        <color theme="1"/>
        <rFont val="Calibri"/>
        <family val="2"/>
        <scheme val="minor"/>
      </rPr>
      <t xml:space="preserve">
10G; 25G
(Ethernet Mode*)
(Stacking: 25G**)</t>
    </r>
  </si>
  <si>
    <r>
      <rPr>
        <b/>
        <sz val="10"/>
        <color theme="1"/>
        <rFont val="Calibri"/>
        <family val="2"/>
        <scheme val="minor"/>
      </rPr>
      <t>16 ports</t>
    </r>
    <r>
      <rPr>
        <sz val="10"/>
        <color theme="1"/>
        <rFont val="Calibri"/>
        <family val="2"/>
        <scheme val="minor"/>
      </rPr>
      <t xml:space="preserve">
10G; 25G
(Ethernet Mode*)</t>
    </r>
  </si>
  <si>
    <t>* ETHERNET Mode: Each 4 x 25G block is connected to a 100G SERDES. As such, each 4-port block can only work at the same speed: 4x10G, or 4x25G. Since 25G takes precedence, when one 25G module is inserted, other ports with 10G modules get down in the same 4-port block.</t>
  </si>
  <si>
    <r>
      <rPr>
        <b/>
        <sz val="10"/>
        <color theme="1"/>
        <rFont val="Calibri"/>
        <family val="2"/>
        <scheme val="minor"/>
      </rPr>
      <t>4 ports PoE++***</t>
    </r>
    <r>
      <rPr>
        <sz val="10"/>
        <color theme="1"/>
        <rFont val="Calibri"/>
        <family val="2"/>
        <scheme val="minor"/>
      </rPr>
      <t xml:space="preserve">
1G; 2.5G; 5G; 10G</t>
    </r>
  </si>
  <si>
    <r>
      <rPr>
        <b/>
        <sz val="10"/>
        <color theme="1"/>
        <rFont val="Calibri"/>
        <family val="2"/>
        <scheme val="minor"/>
      </rPr>
      <t>44 ports PoE++***</t>
    </r>
    <r>
      <rPr>
        <sz val="10"/>
        <color theme="1"/>
        <rFont val="Calibri"/>
        <family val="2"/>
        <scheme val="minor"/>
      </rPr>
      <t xml:space="preserve">
100M; 1G; 2.5G</t>
    </r>
  </si>
  <si>
    <r>
      <rPr>
        <b/>
        <sz val="10"/>
        <color theme="1"/>
        <rFont val="Calibri"/>
        <family val="2"/>
        <scheme val="minor"/>
      </rPr>
      <t>24 ports PoE+</t>
    </r>
    <r>
      <rPr>
        <sz val="10"/>
        <color theme="1"/>
        <rFont val="Calibri"/>
        <family val="2"/>
        <scheme val="minor"/>
      </rPr>
      <t xml:space="preserve">
100M (ports 1-16 only);
 1G; 2.5G; 5G; 10G
576W (base), up to 720W</t>
    </r>
  </si>
  <si>
    <r>
      <rPr>
        <b/>
        <sz val="10"/>
        <color theme="1"/>
        <rFont val="Calibri"/>
        <family val="2"/>
        <scheme val="minor"/>
      </rPr>
      <t>24 ports</t>
    </r>
    <r>
      <rPr>
        <sz val="10"/>
        <color theme="1"/>
        <rFont val="Calibri"/>
        <family val="2"/>
        <scheme val="minor"/>
      </rPr>
      <t xml:space="preserve">
1G (ports 1-16 only);
10G</t>
    </r>
  </si>
  <si>
    <r>
      <rPr>
        <b/>
        <sz val="10"/>
        <color theme="1"/>
        <rFont val="Calibri"/>
        <family val="2"/>
        <scheme val="minor"/>
      </rPr>
      <t>24 ports PoE++***</t>
    </r>
    <r>
      <rPr>
        <sz val="10"/>
        <color theme="1"/>
        <rFont val="Calibri"/>
        <family val="2"/>
        <scheme val="minor"/>
      </rPr>
      <t xml:space="preserve">
100M; 1G; 2.5G; 5G; 10G
290W (base),
up to 1,770W</t>
    </r>
  </si>
  <si>
    <r>
      <rPr>
        <b/>
        <sz val="10"/>
        <color theme="1"/>
        <rFont val="Calibri"/>
        <family val="2"/>
        <scheme val="minor"/>
      </rPr>
      <t>8 ports</t>
    </r>
    <r>
      <rPr>
        <sz val="10"/>
        <color theme="1"/>
        <rFont val="Calibri"/>
        <family val="2"/>
        <scheme val="minor"/>
      </rPr>
      <t xml:space="preserve">
1G (ports 25-28 only);
10G</t>
    </r>
  </si>
  <si>
    <r>
      <rPr>
        <b/>
        <sz val="10"/>
        <color theme="1"/>
        <rFont val="Calibri"/>
        <family val="2"/>
        <scheme val="minor"/>
      </rPr>
      <t>32 ports</t>
    </r>
    <r>
      <rPr>
        <sz val="10"/>
        <color theme="1"/>
        <rFont val="Calibri"/>
        <family val="2"/>
        <scheme val="minor"/>
      </rPr>
      <t xml:space="preserve">
1G (ports 1-28 only);
10G</t>
    </r>
  </si>
  <si>
    <t>APS600W-200NES/AJS</t>
  </si>
  <si>
    <t>APS350W-100NES/AJS</t>
  </si>
  <si>
    <t>APS2000W-100NES/AJS</t>
  </si>
  <si>
    <t>APS600W-300NES/AJS</t>
  </si>
  <si>
    <t>APS1200W-200NES/AJS</t>
  </si>
  <si>
    <t>APS2000W-200NES/AJS</t>
  </si>
  <si>
    <t>PSU Ordering information</t>
  </si>
  <si>
    <r>
      <rPr>
        <sz val="10"/>
        <rFont val="Wingdings"/>
        <charset val="2"/>
      </rPr>
      <t xml:space="preserve">ü </t>
    </r>
    <r>
      <rPr>
        <sz val="10"/>
        <rFont val="Calibri"/>
        <family val="2"/>
        <scheme val="minor"/>
      </rPr>
      <t>APS350W-100NES (NA, UK, EU)/ -100AJS (JP, AU)/ -10000S (no power cord)</t>
    </r>
  </si>
  <si>
    <r>
      <rPr>
        <sz val="10"/>
        <rFont val="Wingdings"/>
        <charset val="2"/>
      </rPr>
      <t xml:space="preserve">ü </t>
    </r>
    <r>
      <rPr>
        <sz val="10"/>
        <rFont val="Calibri"/>
        <family val="2"/>
        <scheme val="minor"/>
      </rPr>
      <t>APS600W-200NES (NA, UK, EU)/ -200AJS (JP, AU)/ -20000S (no power cord)</t>
    </r>
  </si>
  <si>
    <r>
      <rPr>
        <sz val="10"/>
        <rFont val="Wingdings"/>
        <charset val="2"/>
      </rPr>
      <t xml:space="preserve">ü </t>
    </r>
    <r>
      <rPr>
        <sz val="10"/>
        <rFont val="Calibri"/>
        <family val="2"/>
        <scheme val="minor"/>
      </rPr>
      <t>APS2000W-100NES (NA, UK, EU)/ -100AJS (JP, AU)/ -10000S (no power cord)</t>
    </r>
  </si>
  <si>
    <r>
      <rPr>
        <sz val="10"/>
        <rFont val="Wingdings"/>
        <charset val="2"/>
      </rPr>
      <t xml:space="preserve">ü </t>
    </r>
    <r>
      <rPr>
        <sz val="10"/>
        <rFont val="Calibri"/>
        <family val="2"/>
        <scheme val="minor"/>
      </rPr>
      <t>APS600W-300NES (NA, UK, EU)/ -300AJS (JP, AU)/ -30000S (no power cord)</t>
    </r>
  </si>
  <si>
    <r>
      <rPr>
        <sz val="10"/>
        <rFont val="Wingdings"/>
        <charset val="2"/>
      </rPr>
      <t xml:space="preserve">ü </t>
    </r>
    <r>
      <rPr>
        <sz val="10"/>
        <rFont val="Calibri"/>
        <family val="2"/>
        <scheme val="minor"/>
      </rPr>
      <t>APS1200W-200NES (NA, UK, EU)/ -200AJS (JP, AU)/ -20000S (no power cord)</t>
    </r>
  </si>
  <si>
    <r>
      <rPr>
        <sz val="10"/>
        <rFont val="Wingdings"/>
        <charset val="2"/>
      </rPr>
      <t xml:space="preserve">ü </t>
    </r>
    <r>
      <rPr>
        <sz val="10"/>
        <rFont val="Calibri"/>
        <family val="2"/>
        <scheme val="minor"/>
      </rPr>
      <t>APS2000W-200NES (NA, UK, EU)/ -200AJS (JP, AU)/ -20000S (no power cord)</t>
    </r>
  </si>
  <si>
    <t>APS600W-200NES/AJS/00S</t>
  </si>
  <si>
    <t>APS350W-100NES/AJS/00S</t>
  </si>
  <si>
    <t>APS2000W-100NES/AJS/00S</t>
  </si>
  <si>
    <t>APS600W-300NES/AJS/00S</t>
  </si>
  <si>
    <t>APS1200W-200NES/AJS/00S</t>
  </si>
  <si>
    <t>APS2000W-200NES/AJS/00S</t>
  </si>
  <si>
    <t>1G only on ports 9-12</t>
  </si>
  <si>
    <t>no 100M support</t>
  </si>
  <si>
    <t>1G only on ports 13-20</t>
  </si>
  <si>
    <r>
      <t>Ethernet mode: 10G/25G</t>
    </r>
    <r>
      <rPr>
        <b/>
        <sz val="11"/>
        <color theme="1"/>
        <rFont val="Calibri"/>
        <family val="2"/>
        <scheme val="minor"/>
      </rPr>
      <t>*</t>
    </r>
    <r>
      <rPr>
        <sz val="11"/>
        <color theme="1"/>
        <rFont val="Calibri"/>
        <family val="2"/>
        <scheme val="minor"/>
      </rPr>
      <t>; Stacking mode: 25G</t>
    </r>
    <r>
      <rPr>
        <b/>
        <sz val="11"/>
        <color theme="1"/>
        <rFont val="Calibri"/>
        <family val="2"/>
        <scheme val="minor"/>
      </rPr>
      <t>**</t>
    </r>
  </si>
  <si>
    <t>SFP28
10G/25GBASE-X</t>
  </si>
  <si>
    <t>100M only on ports 1-16</t>
  </si>
  <si>
    <t>1G only on ports 1-16</t>
  </si>
  <si>
    <t>1G only on ports 25-28</t>
  </si>
  <si>
    <t>1G only on ports 1-28</t>
  </si>
  <si>
    <t>Ordering SKUs</t>
  </si>
  <si>
    <t>Up to 64 LAGs and up to 8 ports per group</t>
  </si>
  <si>
    <t>APS920W-100NES/AJS</t>
  </si>
  <si>
    <t>APS920W-100NES/AJS/00S</t>
  </si>
  <si>
    <t>Boundary Clock mode (BC)
Grandmaster Clock mode (GM)
PTP profiles for:
SMPTE 2059-2 (video/audio),
AES67 (Audio),
AES-R16-2016 (Interoperability)
Single-step/Two-step PTP
to the GrandMaster
and the AV endpoints</t>
  </si>
  <si>
    <t>2.07 lb (0.94kg)</t>
  </si>
  <si>
    <t>1.83 lb (0.83kg)</t>
  </si>
  <si>
    <t>2.03 lb (0.92kg)</t>
  </si>
  <si>
    <t>M4350-8M2V</t>
  </si>
  <si>
    <t>M4350-24M4X4V</t>
  </si>
  <si>
    <t>M4350-24F4X</t>
  </si>
  <si>
    <t>M4350-40F4C</t>
  </si>
  <si>
    <t>XSM4344FC</t>
  </si>
  <si>
    <t>MSM4328F</t>
  </si>
  <si>
    <t>MSM4332</t>
  </si>
  <si>
    <t>MSM4310</t>
  </si>
  <si>
    <t>800W - Connected</t>
  </si>
  <si>
    <t>APS254W - Connected</t>
  </si>
  <si>
    <t>APS254W</t>
  </si>
  <si>
    <t>APS254W-10000S</t>
  </si>
  <si>
    <t>522W</t>
  </si>
  <si>
    <t>732W</t>
  </si>
  <si>
    <t>1,332W</t>
  </si>
  <si>
    <t>1,972W</t>
  </si>
  <si>
    <t>1,372W</t>
  </si>
  <si>
    <t>2,520W</t>
  </si>
  <si>
    <t>322W</t>
  </si>
  <si>
    <t>119W</t>
  </si>
  <si>
    <t>551W</t>
  </si>
  <si>
    <t>852W</t>
    <phoneticPr fontId="9" type="noConversion"/>
  </si>
  <si>
    <t>372W</t>
    <phoneticPr fontId="9" type="noConversion"/>
  </si>
  <si>
    <t>772W</t>
    <phoneticPr fontId="9" type="noConversion"/>
  </si>
  <si>
    <t>1332W</t>
    <phoneticPr fontId="9" type="noConversion"/>
  </si>
  <si>
    <t>972W</t>
    <phoneticPr fontId="9" type="noConversion"/>
  </si>
  <si>
    <t>1,172W</t>
  </si>
  <si>
    <t>1,772W</t>
  </si>
  <si>
    <t>2.292W</t>
  </si>
  <si>
    <t>1,692W</t>
  </si>
  <si>
    <r>
      <rPr>
        <b/>
        <sz val="10"/>
        <color theme="1"/>
        <rFont val="Calibri"/>
        <family val="2"/>
        <scheme val="minor"/>
      </rPr>
      <t>2 ports</t>
    </r>
    <r>
      <rPr>
        <sz val="10"/>
        <color theme="1"/>
        <rFont val="Calibri"/>
        <family val="2"/>
        <scheme val="minor"/>
      </rPr>
      <t xml:space="preserve">
10G; 25G
(Ethernet Mode*)
(Stacking: 25G**)</t>
    </r>
  </si>
  <si>
    <r>
      <rPr>
        <b/>
        <sz val="10"/>
        <color theme="1"/>
        <rFont val="Calibri"/>
        <family val="2"/>
        <scheme val="minor"/>
      </rPr>
      <t>24 ports PoE++***</t>
    </r>
    <r>
      <rPr>
        <sz val="10"/>
        <color theme="1"/>
        <rFont val="Calibri"/>
        <family val="2"/>
        <scheme val="minor"/>
      </rPr>
      <t xml:space="preserve">
100M; 1G; 2.5G</t>
    </r>
  </si>
  <si>
    <r>
      <t xml:space="preserve">1 x Fixed
</t>
    </r>
    <r>
      <rPr>
        <sz val="10"/>
        <color theme="1"/>
        <rFont val="Calibri"/>
        <family val="2"/>
        <scheme val="minor"/>
      </rPr>
      <t>800W (C14)
On/Off switch</t>
    </r>
  </si>
  <si>
    <t>&lt;--- 522W (base),</t>
  </si>
  <si>
    <t>up to 2,520W ----&gt;</t>
  </si>
  <si>
    <r>
      <t xml:space="preserve">-
</t>
    </r>
    <r>
      <rPr>
        <sz val="10"/>
        <color theme="1"/>
        <rFont val="Calibri"/>
        <family val="2"/>
        <scheme val="minor"/>
      </rPr>
      <t xml:space="preserve">
On/Off switch</t>
    </r>
  </si>
  <si>
    <t>1 external power adapter included:
APS254W (C14)
3 DC connectors for max 3 x APS254W</t>
  </si>
  <si>
    <t>2.5GBASE-X
SFP ports</t>
  </si>
  <si>
    <r>
      <rPr>
        <b/>
        <sz val="10"/>
        <color theme="1"/>
        <rFont val="Calibri"/>
        <family val="2"/>
        <scheme val="minor"/>
      </rPr>
      <t>24 ports</t>
    </r>
    <r>
      <rPr>
        <sz val="10"/>
        <color theme="1"/>
        <rFont val="Calibri"/>
        <family val="2"/>
        <scheme val="minor"/>
      </rPr>
      <t xml:space="preserve">
1G, 2.5G</t>
    </r>
  </si>
  <si>
    <r>
      <rPr>
        <b/>
        <sz val="10"/>
        <color theme="1"/>
        <rFont val="Calibri"/>
        <family val="2"/>
        <scheme val="minor"/>
      </rPr>
      <t>4 ports</t>
    </r>
    <r>
      <rPr>
        <sz val="10"/>
        <color theme="1"/>
        <rFont val="Calibri"/>
        <family val="2"/>
        <scheme val="minor"/>
      </rPr>
      <t xml:space="preserve">
100M; 1G; 2.5G; 5G; 10G
Combo with the 4xSFP+</t>
    </r>
  </si>
  <si>
    <r>
      <rPr>
        <b/>
        <sz val="10"/>
        <color theme="1"/>
        <rFont val="Calibri"/>
        <family val="2"/>
        <scheme val="minor"/>
      </rPr>
      <t>8 ports PoE++</t>
    </r>
    <r>
      <rPr>
        <sz val="10"/>
        <color theme="1"/>
        <rFont val="Calibri"/>
        <family val="2"/>
        <scheme val="minor"/>
      </rPr>
      <t xml:space="preserve">
100M; 1G; 2.5G
119W (base)
up to 551W</t>
    </r>
  </si>
  <si>
    <t>30dBA</t>
  </si>
  <si>
    <t>M4350-8M2V
M4350-24M4X4V
M4350-24F4X
M4350-16V4C
M4350-40X4C
M4350-40F4C</t>
  </si>
  <si>
    <t>MSM4310
MSM4332
MSM4328F
VSM4320C
XSM4344C
XSM4344FC</t>
  </si>
  <si>
    <t>2 GB</t>
  </si>
  <si>
    <t>4 GB</t>
  </si>
  <si>
    <t>Quad-Core
Cortex-A57
ARMv8 1.8Ghz
64-bit</t>
  </si>
  <si>
    <t>DDR4 RAM</t>
  </si>
  <si>
    <t>140 Gbps
Line-Rate</t>
  </si>
  <si>
    <t>400 Gbps
Line-Rate</t>
  </si>
  <si>
    <t>200 Gbps
Line-Rate</t>
  </si>
  <si>
    <t>&lt;5.50µs 2.5G
&lt;0.70µs @ 10G fiber
&lt;0.64µs@ 25G</t>
  </si>
  <si>
    <t>&lt;5.50µs 2.5G
&lt;2.28µs @ 10G copper
&lt;0.65µs@ 25G</t>
  </si>
  <si>
    <t>&lt;1.25µs 1G
&lt;2.24µs 10G copper
&lt;0.98µs 10G fiber</t>
  </si>
  <si>
    <t>&lt;1.83µs 1G fiber
&lt;1.20µs 10G  fiber
&lt;1.30µs 100G</t>
  </si>
  <si>
    <r>
      <rPr>
        <b/>
        <sz val="10"/>
        <color theme="1"/>
        <rFont val="Calibri"/>
        <family val="2"/>
        <scheme val="minor"/>
      </rPr>
      <t>Half-width / Color LEDs</t>
    </r>
    <r>
      <rPr>
        <sz val="10"/>
        <color theme="1"/>
        <rFont val="Calibri"/>
        <family val="2"/>
        <scheme val="minor"/>
      </rPr>
      <t xml:space="preserve">
1U rack mount
220*43.2*300mm</t>
    </r>
  </si>
  <si>
    <r>
      <rPr>
        <b/>
        <sz val="10"/>
        <color theme="1"/>
        <rFont val="Calibri"/>
        <family val="2"/>
        <scheme val="minor"/>
      </rPr>
      <t>Full width / Color LEDs</t>
    </r>
    <r>
      <rPr>
        <sz val="10"/>
        <color theme="1"/>
        <rFont val="Calibri"/>
        <family val="2"/>
        <scheme val="minor"/>
      </rPr>
      <t xml:space="preserve">
1U rack mount
440*43.2*400mm</t>
    </r>
  </si>
  <si>
    <t>Full width / Color LEDs
1U rack mount
440*43.2*400mm</t>
  </si>
  <si>
    <t>•  M4350-8M2V (MSM4310), M4350-24M4X4V (MSM4332), M4350-24F4X (MSM4328F), M4350-16V4C (VSM4320C), M4350-40X4C (XSM4344C), and M4350-40F4C (XSM4344FC) only</t>
  </si>
  <si>
    <t>•  SMPTE ST 2110 is supported on these 6 models equipped with a chipset capable of PTP boundary and PTP grandmaster clock modes in hardware</t>
  </si>
  <si>
    <t xml:space="preserve">•  Only one BC/GM PTP profile supported at a time on one switch, amongst: </t>
  </si>
  <si>
    <t>•  For multi-switch AES67 audio applications, the Engage controller offers the Hybrid SMPTE AES67 Core and Audio AES67 Edge profile:</t>
  </si>
  <si>
    <r>
      <rPr>
        <sz val="13"/>
        <color theme="1"/>
        <rFont val="Wingdings"/>
        <charset val="2"/>
      </rPr>
      <t>ü</t>
    </r>
    <r>
      <rPr>
        <sz val="13"/>
        <color theme="1"/>
        <rFont val="Calibri"/>
        <family val="2"/>
        <scheme val="minor"/>
      </rPr>
      <t xml:space="preserve"> Ideally, the TC switches are connecting to the BC switches, in order to reduce the TC broadcast domain under each BC port</t>
    </r>
  </si>
  <si>
    <t>•  On SMPTE switches, one BC/GM SMPTE profile is supported (Management VLAN, untagged), and up to 4 Audio Transparent Clock (TC) profiles (other VLANs)</t>
  </si>
  <si>
    <r>
      <rPr>
        <sz val="13"/>
        <color theme="1"/>
        <rFont val="Wingdings"/>
        <charset val="2"/>
      </rPr>
      <t>ü</t>
    </r>
    <r>
      <rPr>
        <sz val="13"/>
        <color theme="1"/>
        <rFont val="Calibri"/>
        <family val="2"/>
        <scheme val="minor"/>
      </rPr>
      <t xml:space="preserve"> </t>
    </r>
    <r>
      <rPr>
        <sz val="13"/>
        <color theme="1"/>
        <rFont val="Calibri"/>
        <family val="2"/>
        <charset val="2"/>
        <scheme val="minor"/>
      </rPr>
      <t>Across the site on the Management VLAN, this profile deploys the SMPTE BC/GM AES67 template on capable SMPTE switches</t>
    </r>
  </si>
  <si>
    <r>
      <rPr>
        <sz val="13"/>
        <color theme="1"/>
        <rFont val="Wingdings"/>
        <charset val="2"/>
      </rPr>
      <t>ü</t>
    </r>
    <r>
      <rPr>
        <sz val="13"/>
        <color theme="1"/>
        <rFont val="Calibri"/>
        <family val="2"/>
        <scheme val="minor"/>
      </rPr>
      <t xml:space="preserve"> On the other M4250 / M4350 "TC" switches, this profile deploys the Audio AES67 template with TC (Transparent Clock)</t>
    </r>
  </si>
  <si>
    <r>
      <rPr>
        <sz val="10"/>
        <rFont val="Wingdings"/>
        <charset val="2"/>
      </rPr>
      <t xml:space="preserve">ü </t>
    </r>
    <r>
      <rPr>
        <sz val="10"/>
        <rFont val="Calibri"/>
        <family val="2"/>
        <scheme val="minor"/>
      </rPr>
      <t>APS254W-10000S (no AC power cord)</t>
    </r>
  </si>
  <si>
    <t>PSU and Tray Ordering information</t>
  </si>
  <si>
    <r>
      <rPr>
        <sz val="10"/>
        <rFont val="Wingdings"/>
        <charset val="2"/>
      </rPr>
      <t xml:space="preserve">ü </t>
    </r>
    <r>
      <rPr>
        <sz val="10"/>
        <rFont val="Calibri"/>
        <family val="2"/>
        <scheme val="minor"/>
      </rPr>
      <t>PST4310-10000S (Half-Width PSU Tray)</t>
    </r>
  </si>
  <si>
    <t xml:space="preserve">24x1G/2.5G SFP and 4x10G Combo 10G/Multi-Gig Copper and SFP+ </t>
  </si>
  <si>
    <t>40xSFP+ and 4xQSFP28 100G</t>
  </si>
  <si>
    <t>254W External Power Adapter for M4350-8M2V (MSM4310) and M4250-8G2XF-PoE+ (GSM4210PX)</t>
  </si>
  <si>
    <t>Half-Width 8x2.5G PoE++ 2x25G SFP28 (119W base, up to 551W)</t>
  </si>
  <si>
    <t>24x2.5G 4x10G/Multi-Gig PoE++ and 4xSFP28 25G (522W base, up to 2,520W)</t>
  </si>
  <si>
    <t>For M4350-24M4X4V (MSM4332); M4350-24F4X (MSM4328F); M4350-36X4V (XSM4340CV);
 M4350-24X8F8V (XSM4340V); M4350-32F8V (XSM4340FV); M4350-16V4C (VSM4320C);
 M4350-40X4C (XSM4344C); M4350-40F4C (XSM4344FC)</t>
  </si>
  <si>
    <t>PST4310</t>
  </si>
  <si>
    <t>Half-Width PSU Tray for M4350-8M2V (MSM4310)</t>
  </si>
  <si>
    <t>PST4310-10000S</t>
  </si>
  <si>
    <t>M4350-8M2V (MSM4310)</t>
  </si>
  <si>
    <t>8 ports PoE++</t>
  </si>
  <si>
    <t>2 ports</t>
  </si>
  <si>
    <t>Ethernet mode: 10G/25G*; Stacking mode: 25G**</t>
  </si>
  <si>
    <t>M4350-24M4X4V (MSM4332)</t>
  </si>
  <si>
    <t>&lt;---          522W (base) up to 2,520W      ----&gt;</t>
  </si>
  <si>
    <t>M4350-24F4X (MSM4328F)</t>
  </si>
  <si>
    <t>4 ports (combo)</t>
  </si>
  <si>
    <t xml:space="preserve">Ethernet mode: 40G/100G/4x25G Breakout; </t>
  </si>
  <si>
    <t>Stacking Mode: 100G**</t>
  </si>
  <si>
    <t>Ethernet mode: 10G/25G*</t>
  </si>
  <si>
    <t>No Stacking Mode on SFP28 ports</t>
  </si>
  <si>
    <t>SFP
1000/2.5GBASE-X</t>
  </si>
  <si>
    <t>1G/2.5G only</t>
  </si>
  <si>
    <t>M4350-40F4C (XSM4344FC)</t>
  </si>
  <si>
    <t>40 ports</t>
  </si>
  <si>
    <t>1 (800W) C14 connector</t>
  </si>
  <si>
    <t>2 slots for APS600Wv3, APS1200Wv2, or APS2000Wv2</t>
  </si>
  <si>
    <t>3 connectors for external APS254W power adapters</t>
  </si>
  <si>
    <t>852W</t>
  </si>
  <si>
    <t>372W</t>
  </si>
  <si>
    <t>772W</t>
  </si>
  <si>
    <t>1332W</t>
  </si>
  <si>
    <t>972W</t>
  </si>
  <si>
    <t>M4350-8M2V (MSM4310)
M4350-24M4X4V (MSM4332)
M4350-44M4X4V (MSM4352)
M4350-36X4V (XSM4340CV)
M4350-24X8F8V (XSM4340V)
M4350-40X4C (XSM4344C)</t>
  </si>
  <si>
    <t>M4350-16V4C
M4350-40X4C
M4350-40F4C</t>
  </si>
  <si>
    <t>M4350-8M2V
M4350-24M4X4V
M4350-24F4X</t>
  </si>
  <si>
    <t>M4350-48G4XF
M4350-44M4X4V
M4350-8X8F
M4350-12X12F
M4350-24X4V
M4350-24F4V</t>
  </si>
  <si>
    <t xml:space="preserve">M4350-36X4V
M4350-24X8F8V
M4350-32F8V </t>
  </si>
  <si>
    <t>M4350-16V4C; M4350-40X4C; M4350-40F4C</t>
  </si>
  <si>
    <t>140 Gbps</t>
  </si>
  <si>
    <t>400 Gbps</t>
  </si>
  <si>
    <t>200 Gbps</t>
  </si>
  <si>
    <t>104.16 Mpps</t>
  </si>
  <si>
    <t>537.63 Mpps</t>
  </si>
  <si>
    <t>268.82 Mpps</t>
  </si>
  <si>
    <t>M4350-24F4C</t>
  </si>
  <si>
    <t>61.2W - 208.6 BTU/hr</t>
  </si>
  <si>
    <t>82W - 279.54 BTU/hr</t>
  </si>
  <si>
    <t>197.5W - 669.14 BTU/hr</t>
  </si>
  <si>
    <t>682W - 2324.93 BTU/hr</t>
  </si>
  <si>
    <t>871.2W - 2972.73 BTU/hr</t>
  </si>
  <si>
    <t>1618.3W - 5521.94 BTU/hr</t>
  </si>
  <si>
    <t>3857.5W - 13162.27 BTU/hr</t>
  </si>
  <si>
    <t>907.8W - 3097.46 BTU/hr</t>
  </si>
  <si>
    <t>2071.4W - 7068.01 BTU/hr</t>
  </si>
  <si>
    <t>2057.3W - 7019.79 BTU/hr</t>
  </si>
  <si>
    <t>2018.3W - 6886.89 BTU/hr</t>
  </si>
  <si>
    <t>53W - 180.94 BTU/hr</t>
  </si>
  <si>
    <t>123.4W - 420.95 BTU/hr</t>
  </si>
  <si>
    <t>2845W - 9702.59 BTU/hr</t>
  </si>
  <si>
    <t>39W - 132.87 BTU/hr</t>
  </si>
  <si>
    <t>115.5W - 393.84 BTU/hr</t>
  </si>
  <si>
    <t>65W - 221.12 BTU/hr</t>
  </si>
  <si>
    <t>213.6W - 728.21 BTU/hr</t>
  </si>
  <si>
    <t>SMPTE ST 2110 is supported on M4350-8M2V (MSM4310), M4350-24M4X4V (MSM4332), M4350-24F4X (MSM4328F), M4350-16V4C (VSM4320C), M4350-40X4C (XSM4344C), and M4350-40F4C (XSM4344FC) only</t>
  </si>
  <si>
    <t xml:space="preserve">Only one SMPTE BC/GM PTP profile supported at a time on one switch, amongst: </t>
  </si>
  <si>
    <t xml:space="preserve">•  These SMPTE M4350 models offer the Boundary Clock mode (BC), as well as the Grandmaster Clock mode (GM) </t>
  </si>
  <si>
    <t>Multi-Switch AES67 Audio Applications</t>
  </si>
  <si>
    <t>For multi-switch AES67 audio applications, the Engage controller offers the Hybrid SMPTE AES67 Core and Audio AES67 Edge profile:</t>
  </si>
  <si>
    <r>
      <rPr>
        <sz val="11"/>
        <color theme="1"/>
        <rFont val="Wingdings"/>
        <charset val="2"/>
      </rPr>
      <t>ü</t>
    </r>
    <r>
      <rPr>
        <sz val="11"/>
        <color theme="1"/>
        <rFont val="Calibri"/>
        <family val="2"/>
        <scheme val="minor"/>
      </rPr>
      <t xml:space="preserve"> AES-R16-2016 proposing interoperability between the first profiles (interoperability between IEE1588v2, AES67 and SMPTE 2059-2)</t>
    </r>
  </si>
  <si>
    <r>
      <rPr>
        <sz val="11"/>
        <color theme="1"/>
        <rFont val="Wingdings"/>
        <charset val="2"/>
      </rPr>
      <t>ü</t>
    </r>
    <r>
      <rPr>
        <sz val="11"/>
        <color theme="1"/>
        <rFont val="Calibri"/>
        <family val="2"/>
        <scheme val="minor"/>
      </rPr>
      <t xml:space="preserve"> AES67 PTP profile (audio)</t>
    </r>
  </si>
  <si>
    <r>
      <rPr>
        <sz val="11"/>
        <color theme="1"/>
        <rFont val="Wingdings"/>
        <charset val="2"/>
      </rPr>
      <t xml:space="preserve">ü </t>
    </r>
    <r>
      <rPr>
        <sz val="11"/>
        <color theme="1"/>
        <rFont val="Calibri"/>
        <family val="2"/>
        <scheme val="minor"/>
      </rPr>
      <t>Across the site on the Management VLAN, this profile deploys the SMPTE BC/GM AES67 template on capable SMPTE switches</t>
    </r>
  </si>
  <si>
    <r>
      <rPr>
        <sz val="11"/>
        <color theme="1"/>
        <rFont val="Wingdings"/>
        <charset val="2"/>
      </rPr>
      <t xml:space="preserve">ü </t>
    </r>
    <r>
      <rPr>
        <sz val="11"/>
        <color theme="1"/>
        <rFont val="Calibri"/>
        <family val="2"/>
        <scheme val="minor"/>
      </rPr>
      <t>On the other M4250 / M4350 "TC" switches, this profile deploys the Audio AES67 template with TC (Transparent Clock)</t>
    </r>
  </si>
  <si>
    <r>
      <rPr>
        <sz val="11"/>
        <color theme="1"/>
        <rFont val="Wingdings"/>
        <charset val="2"/>
      </rPr>
      <t xml:space="preserve">ü </t>
    </r>
    <r>
      <rPr>
        <sz val="11"/>
        <color theme="1"/>
        <rFont val="Calibri"/>
        <family val="2"/>
        <scheme val="minor"/>
      </rPr>
      <t>Ideally, the TC switches are connecting to the BC switches, in order to reduce the TC broadcast domain under each BC port</t>
    </r>
  </si>
  <si>
    <t>On SMPTE switches, one BC/GM SMPTE profile is supported (Management VLAN, untagged), and up to 4 Audio Transparent Clock (TC) profiles (other VLANs)</t>
  </si>
  <si>
    <t>On SMPTE switches, BC/GM PTP operates in multicast (all messages between the grandmaster and slaves use multicast)</t>
  </si>
  <si>
    <t>PTP - SMPTE ST 2110 Support M4350-8M2V (MSM4310), M4350-24M4X4V (MSM4332), M4350-24F4X (MSM4328F), M4350-16V4C (VSM4320C), M4350-40X4C (XSM4344C), and M4350-40F4C (XSM4344FC) only</t>
  </si>
  <si>
    <r>
      <rPr>
        <sz val="11"/>
        <color theme="1"/>
        <rFont val="Wingdings"/>
        <charset val="2"/>
      </rPr>
      <t>ü</t>
    </r>
    <r>
      <rPr>
        <sz val="11"/>
        <color theme="1"/>
        <rFont val="Calibri"/>
        <family val="2"/>
        <scheme val="minor"/>
      </rPr>
      <t xml:space="preserve"> SMPTE 2059-2 PTP profile (video/audio)</t>
    </r>
  </si>
  <si>
    <t>BC/GM and TC Coexistence on 1 switch</t>
  </si>
  <si>
    <t>Width: 17.32 inches (440 mm); Height: 1U - 1.7 inches (43.2 mm); Depth: 15.75 inches (400 mm)</t>
  </si>
  <si>
    <t>Width: 8.66 inches (220 mm) (half-width); Height: 1U - 1.7 inches (43.2 mm); Depth: 15.75 inches (400 mm)</t>
  </si>
  <si>
    <t xml:space="preserve">6.39 lb (2.9kg) </t>
  </si>
  <si>
    <t>16.26 lb (7.38 kg)</t>
  </si>
  <si>
    <t>PSU for M4350-24G4XF (GSM4328), M4350-48G4XF (GSM4352), M4350-44M4X4V (MSM4352), M4350-24X4V (XSM4328CV), and M4350-24F4V (XSM4328FV).</t>
  </si>
  <si>
    <t>PSU for M4350-24M4X4V (MSM4332), M4350-24F4X (MSM4328F), M4350-36X4V (XSM4340CV), M4350-24X8F8V (XSM4340V), M4350-32F8V (XSM4340FV), M4350-16V4C (VSM4320C), M4350-40X4C (XSM4344C), and M4350-40F4C (XSM4344FC).</t>
  </si>
  <si>
    <t>M4350-24F4X (MSM4328F); M4350-8X8F (XSM4316); M4350-12X12F (XSM4324); M4350-24F4V (XSM4328FV); M4350-32F8V (XSM4340FV); M4350-16V4C (VSM4320C); M4350-40F4C (XSM4344FC)</t>
  </si>
  <si>
    <t>M4350-24G4XF (GSM4328); M4350-48G4XF (GSM4352); M4350-8M2V (MSM4310); M4350-24M4X4V (MSM4332); M4350-44M4X4V (MSM4352); M4350-24X4V (XSM4328CV); M4350-36X4V (XSM4340CV); M4350-24X8F8V (XSM4340V)</t>
  </si>
  <si>
    <t xml:space="preserve"> M4350-48G4XF; M4350-8M2V</t>
  </si>
  <si>
    <t>NETGEAR M4350-8M2V Fully Managed Switch (MSM4310)   -  8x2.5G PoE++ and 2xSFP28 25G (119W base, up to 551W)</t>
  </si>
  <si>
    <t>MSM4310-100NES (NA, UK, EU)</t>
  </si>
  <si>
    <t>MSM4310-TAANES (NA, UK, EU)</t>
  </si>
  <si>
    <t>MSM4310-100AJS (JP, AU)</t>
  </si>
  <si>
    <t>MSM4310-100PRS (CCC)</t>
  </si>
  <si>
    <t>NETGEAR M4350-24M4X4V Fully Managed Switch (MSM4332)   -   24x2.5G, 4x10G/Multi-Gig PoE++ and 4xSFP28 25G (522W base, up to 2,520W)</t>
  </si>
  <si>
    <t>MSM4332-100NES (NA, UK, EU)</t>
  </si>
  <si>
    <t>MSM4332-TAANES (NA, UK, EU)</t>
  </si>
  <si>
    <t>MSM4332-100AJS (JP, AU)</t>
  </si>
  <si>
    <t>MSM4332-100PRS (CCC)</t>
  </si>
  <si>
    <t>MSM4328F-100NES (NA, UK, EU)</t>
  </si>
  <si>
    <t>MSM4328F-TAANES (NA, UK, EU)</t>
  </si>
  <si>
    <t>MSM4328F-100AJS (JP, AU)</t>
  </si>
  <si>
    <t>MSM4328F-100PRS (CCC)</t>
  </si>
  <si>
    <t>NETGEAR M4350-24F4X 24xSFP and 4x10G Combo Copper / SFP+  -   24xSFP 1G/2.5G and 4x10G Combo Copper / SFP+</t>
  </si>
  <si>
    <t>NETGEAR M4350-40F4C Fully Managed Switch (XSM4344FC)   -   40xSFP+ and 4xQSFP28 100G</t>
  </si>
  <si>
    <t>XSM4344FC-100NES (NA, UK, EU)</t>
  </si>
  <si>
    <t>XSM4344FC-TAANES (NA, UK, EU)</t>
  </si>
  <si>
    <t>XSM4344FC-100AJS (JP, AU)</t>
  </si>
  <si>
    <t>XSM4344FC-100PRS (CCC)</t>
  </si>
  <si>
    <t>M4350-24M4X4V (MSM4332)
M4350-24F4X (MSM4328F)
M4350-36X4V (XSM4340CV)		
M4350-24X8F8V (XSM4340V)		
M4350-32F8V (XSM4340FV)		
M4350-16V4C (VSM4320C)		
M4350-40X4C (XSM4344C)
M4350-40F4C (XSM4344FC)</t>
  </si>
  <si>
    <t>NETGEAR APS600Wv3   -   600W Power Supply Unit for M4350-24M4X4V (MSM4332), M4350-24F4X (MSM4328F), M4350-36X4V (XSM4340CV), M4350-24X8F8V (XSM4340V), M4350-32F8V (XSM4340FV),
                                                                                            M4350-16V4C (VSM4320C), M4350-40X4C (XSM4344C), M4350-40F4C (XSM4344FC)</t>
  </si>
  <si>
    <t>NETGEAR APS1200Wv2   -   1200W Power Supply Unit for M4350-24M4X4V (MSM4332), M4350-24F4X (MSM4328F), M4350-36X4V (XSM4340CV), M4350-24X8F8V (XSM4340V), M4350-32F8V (XSM4340FV),
                                                                                                M4350-16V4C (VSM4320C), M4350-40X4C (XSM4344C), M4350-40F4C (XSM4344FC)</t>
  </si>
  <si>
    <t>NETGEAR APS2000Wv2   -   2000W Power Supply Unit for M4350-24M4X4V (MSM4332), M4350-24F4X (MSM4328F), M4350-36X4V (XSM4340CV), M4350-24X8F8V (XSM4340V), M4350-32F8V (XSM4340FV),
                                                                                                 M4350-16V4C (VSM4320C), M4350-40X4C (XSM4344C), M4350-40F4C (XSM4344FC)</t>
  </si>
  <si>
    <t>APS254W-10000S (no power cord)</t>
  </si>
  <si>
    <t>Worldwide</t>
  </si>
  <si>
    <t>NETGEAR APS254W   -   254W External Power Adapter for M4350-8M2V (MSM4310) and M4250-8G2XF-PoE+ (GSM4210PX)</t>
  </si>
  <si>
    <t>NETGEAR PST4310   -   Half-width PSU Tray for M4350-8M2V (MSM4310)</t>
  </si>
  <si>
    <t>All ports connected full mesh, full PoE, internal PSU</t>
    <phoneticPr fontId="57" type="noConversion"/>
  </si>
  <si>
    <t>688W - 2348.83 BTU/hr</t>
    <phoneticPr fontId="57" type="noConversion"/>
  </si>
  <si>
    <t>322,725 hours (~36.8 years)</t>
    <phoneticPr fontId="57" type="noConversion"/>
  </si>
  <si>
    <t>346,451 hours (~39.5 years)</t>
    <phoneticPr fontId="57" type="noConversion"/>
  </si>
  <si>
    <t>623,591 hours (~71.2 years)</t>
    <phoneticPr fontId="57" type="noConversion"/>
  </si>
  <si>
    <t>676,880 hours (~77.3 years)</t>
    <phoneticPr fontId="57" type="noConversion"/>
  </si>
  <si>
    <t>304,153 hours (~37.7 years)</t>
    <phoneticPr fontId="57" type="noConversion"/>
  </si>
  <si>
    <t>415986 hours (~47.5 years)</t>
    <phoneticPr fontId="57" type="noConversion"/>
  </si>
  <si>
    <t>377,861 hours (~43.1 years)</t>
    <phoneticPr fontId="57" type="noConversion"/>
  </si>
  <si>
    <t>265,798 hours (~30.3 years)</t>
    <phoneticPr fontId="57" type="noConversion"/>
  </si>
  <si>
    <t>795,845 hours (~90.8 years)</t>
    <phoneticPr fontId="57" type="noConversion"/>
  </si>
  <si>
    <t>380,163 hours (~43.4 years)</t>
    <phoneticPr fontId="57" type="noConversion"/>
  </si>
  <si>
    <t>260,575 hours (~29.7 years)</t>
    <phoneticPr fontId="57" type="noConversion"/>
  </si>
  <si>
    <t>211,219 hours (~24.1 years)</t>
    <phoneticPr fontId="57" type="noConversion"/>
  </si>
  <si>
    <t>47.6ºC</t>
  </si>
  <si>
    <t>56.9ºC</t>
  </si>
  <si>
    <t>29.4ºC</t>
  </si>
  <si>
    <t>47.3ºC</t>
  </si>
  <si>
    <t>33.6ºC</t>
  </si>
  <si>
    <t>54.4ºC</t>
  </si>
  <si>
    <t>34.9ºC</t>
  </si>
  <si>
    <t>28.3ºC</t>
    <phoneticPr fontId="57" type="noConversion"/>
  </si>
  <si>
    <t>27.3ºC</t>
    <phoneticPr fontId="57" type="noConversion"/>
  </si>
  <si>
    <t>28ºC</t>
    <phoneticPr fontId="57" type="noConversion"/>
  </si>
  <si>
    <t>59.4dBA</t>
    <phoneticPr fontId="57" type="noConversion"/>
  </si>
  <si>
    <t>66dBA</t>
    <phoneticPr fontId="57" type="noConversion"/>
  </si>
  <si>
    <t>66.9dBA</t>
    <phoneticPr fontId="57" type="noConversion"/>
  </si>
  <si>
    <t>69.5dBA</t>
    <phoneticPr fontId="57" type="noConversion"/>
  </si>
  <si>
    <t>32.2dBA</t>
    <phoneticPr fontId="57" type="noConversion"/>
  </si>
  <si>
    <t>32.2dBA</t>
    <phoneticPr fontId="10" type="noConversion"/>
  </si>
  <si>
    <t>51.2 dBA</t>
    <phoneticPr fontId="57" type="noConversion"/>
  </si>
  <si>
    <t>51.2 dBA</t>
    <phoneticPr fontId="10" type="noConversion"/>
  </si>
  <si>
    <t>34.8 dBA</t>
    <phoneticPr fontId="57" type="noConversion"/>
  </si>
  <si>
    <t>34.8 dBA</t>
    <phoneticPr fontId="10" type="noConversion"/>
  </si>
  <si>
    <t>51.5 dBA</t>
    <phoneticPr fontId="57" type="noConversion"/>
  </si>
  <si>
    <t>51.5 dBA</t>
    <phoneticPr fontId="10" type="noConversion"/>
  </si>
  <si>
    <t>30dBA</t>
    <phoneticPr fontId="57" type="noConversion"/>
  </si>
  <si>
    <t>58.8dBA</t>
    <phoneticPr fontId="57" type="noConversion"/>
  </si>
  <si>
    <t>58.8dBA</t>
    <phoneticPr fontId="10" type="noConversion"/>
  </si>
  <si>
    <t>28.3ºC</t>
    <phoneticPr fontId="10" type="noConversion"/>
  </si>
  <si>
    <t>27.3ºC</t>
    <phoneticPr fontId="10" type="noConversion"/>
  </si>
  <si>
    <t>28ºC</t>
    <phoneticPr fontId="10" type="noConversion"/>
  </si>
  <si>
    <t>59.4dBA</t>
    <phoneticPr fontId="10" type="noConversion"/>
  </si>
  <si>
    <t>66dBA</t>
    <phoneticPr fontId="10" type="noConversion"/>
  </si>
  <si>
    <t>66.9dBA</t>
    <phoneticPr fontId="10" type="noConversion"/>
  </si>
  <si>
    <t>55dBA</t>
    <phoneticPr fontId="10" type="noConversion"/>
  </si>
  <si>
    <t>69.5dBA</t>
    <phoneticPr fontId="10" type="noConversion"/>
  </si>
  <si>
    <t>1.296 µs</t>
    <phoneticPr fontId="57" type="noConversion"/>
  </si>
  <si>
    <t>1.303 µs</t>
    <phoneticPr fontId="57" type="noConversion"/>
  </si>
  <si>
    <t>1.304 µs</t>
    <phoneticPr fontId="57" type="noConversion"/>
  </si>
  <si>
    <t>1.466µs</t>
    <phoneticPr fontId="57" type="noConversion"/>
  </si>
  <si>
    <t>1.202µs</t>
    <phoneticPr fontId="57" type="noConversion"/>
  </si>
  <si>
    <t>1.207µs</t>
    <phoneticPr fontId="57" type="noConversion"/>
  </si>
  <si>
    <t>1.219µs</t>
    <phoneticPr fontId="57" type="noConversion"/>
  </si>
  <si>
    <t>1.195µs</t>
    <phoneticPr fontId="57" type="noConversion"/>
  </si>
  <si>
    <t>1.3µs</t>
    <phoneticPr fontId="57" type="noConversion"/>
  </si>
  <si>
    <t>1.308µs</t>
    <phoneticPr fontId="57" type="noConversion"/>
  </si>
  <si>
    <t>1.4µs</t>
    <phoneticPr fontId="57" type="noConversion"/>
  </si>
  <si>
    <t>1.82µs</t>
    <phoneticPr fontId="57" type="noConversion"/>
  </si>
  <si>
    <t>1.859µs</t>
    <phoneticPr fontId="57" type="noConversion"/>
  </si>
  <si>
    <t>1.83µs</t>
    <phoneticPr fontId="57" type="noConversion"/>
  </si>
  <si>
    <t>1.864µs</t>
    <phoneticPr fontId="57" type="noConversion"/>
  </si>
  <si>
    <t>0.72µs</t>
    <phoneticPr fontId="57" type="noConversion"/>
  </si>
  <si>
    <t>0.696µs</t>
    <phoneticPr fontId="57" type="noConversion"/>
  </si>
  <si>
    <t>0.695µs</t>
    <phoneticPr fontId="57" type="noConversion"/>
  </si>
  <si>
    <t>0.666µs</t>
    <phoneticPr fontId="57" type="noConversion"/>
  </si>
  <si>
    <t>2G Copper</t>
  </si>
  <si>
    <t>3G Copper</t>
  </si>
  <si>
    <t>2.263µs</t>
    <phoneticPr fontId="57" type="noConversion"/>
  </si>
  <si>
    <t>2.34µs</t>
    <phoneticPr fontId="57" type="noConversion"/>
  </si>
  <si>
    <t>2.33µs</t>
    <phoneticPr fontId="57" type="noConversion"/>
  </si>
  <si>
    <t>2.345µs</t>
    <phoneticPr fontId="57" type="noConversion"/>
  </si>
  <si>
    <t>5.494µs</t>
    <phoneticPr fontId="57" type="noConversion"/>
  </si>
  <si>
    <t>5.575µs</t>
    <phoneticPr fontId="57" type="noConversion"/>
  </si>
  <si>
    <t>5.623µs</t>
    <phoneticPr fontId="57" type="noConversion"/>
  </si>
  <si>
    <t>5.57µs</t>
    <phoneticPr fontId="57" type="noConversion"/>
  </si>
  <si>
    <t>0.637µs</t>
    <phoneticPr fontId="57" type="noConversion"/>
  </si>
  <si>
    <t>0.642µs</t>
    <phoneticPr fontId="57" type="noConversion"/>
  </si>
  <si>
    <t>0.639µs</t>
    <phoneticPr fontId="57" type="noConversion"/>
  </si>
  <si>
    <t>0.711µs</t>
    <phoneticPr fontId="57" type="noConversion"/>
  </si>
  <si>
    <t>0.718µs</t>
    <phoneticPr fontId="57" type="noConversion"/>
  </si>
  <si>
    <t>0.717µs</t>
    <phoneticPr fontId="57" type="noConversion"/>
  </si>
  <si>
    <t>0.714µs</t>
    <phoneticPr fontId="57" type="noConversion"/>
  </si>
  <si>
    <t>2.337µs</t>
    <phoneticPr fontId="57" type="noConversion"/>
  </si>
  <si>
    <t>2.27µs</t>
    <phoneticPr fontId="57" type="noConversion"/>
  </si>
  <si>
    <t>2.29µs</t>
    <phoneticPr fontId="57" type="noConversion"/>
  </si>
  <si>
    <t>2.304µs</t>
    <phoneticPr fontId="57" type="noConversion"/>
  </si>
  <si>
    <t>2.288µs</t>
    <phoneticPr fontId="57" type="noConversion"/>
  </si>
  <si>
    <t>2.28µs</t>
    <phoneticPr fontId="57" type="noConversion"/>
  </si>
  <si>
    <t>2.41µs</t>
    <phoneticPr fontId="57" type="noConversion"/>
  </si>
  <si>
    <t>2.488µs</t>
    <phoneticPr fontId="57" type="noConversion"/>
  </si>
  <si>
    <t>2.42µs</t>
    <phoneticPr fontId="57" type="noConversion"/>
  </si>
  <si>
    <t>5.499µs</t>
    <phoneticPr fontId="57" type="noConversion"/>
  </si>
  <si>
    <t>5.66µs</t>
    <phoneticPr fontId="57" type="noConversion"/>
  </si>
  <si>
    <t>5.73µs</t>
    <phoneticPr fontId="57" type="noConversion"/>
  </si>
  <si>
    <t>5.68µs</t>
    <phoneticPr fontId="57" type="noConversion"/>
  </si>
  <si>
    <t>0.65µs</t>
    <phoneticPr fontId="57" type="noConversion"/>
  </si>
  <si>
    <t>0.66µs</t>
    <phoneticPr fontId="57" type="noConversion"/>
  </si>
  <si>
    <t>0.669µs</t>
    <phoneticPr fontId="57" type="noConversion"/>
  </si>
  <si>
    <t>0.657µs</t>
    <phoneticPr fontId="57" type="noConversion"/>
  </si>
  <si>
    <t>2.24µs</t>
    <phoneticPr fontId="57" type="noConversion"/>
  </si>
  <si>
    <t>2.242µs</t>
    <phoneticPr fontId="57" type="noConversion"/>
  </si>
  <si>
    <t>2.249µs</t>
    <phoneticPr fontId="57" type="noConversion"/>
  </si>
  <si>
    <t>2.239µs</t>
    <phoneticPr fontId="57" type="noConversion"/>
  </si>
  <si>
    <t>0.98µs</t>
    <phoneticPr fontId="57" type="noConversion"/>
  </si>
  <si>
    <t>0.982µs</t>
    <phoneticPr fontId="57" type="noConversion"/>
  </si>
  <si>
    <t>0.989µs</t>
    <phoneticPr fontId="57" type="noConversion"/>
  </si>
  <si>
    <t>0.979µs</t>
    <phoneticPr fontId="57" type="noConversion"/>
  </si>
  <si>
    <t>1.22µs</t>
    <phoneticPr fontId="57" type="noConversion"/>
  </si>
  <si>
    <t>1.291µs</t>
    <phoneticPr fontId="57" type="noConversion"/>
  </si>
  <si>
    <t>1.326µs</t>
    <phoneticPr fontId="57" type="noConversion"/>
  </si>
  <si>
    <t>1.294µs</t>
    <phoneticPr fontId="57" type="noConversion"/>
  </si>
  <si>
    <t>5.382µs</t>
    <phoneticPr fontId="57" type="noConversion"/>
  </si>
  <si>
    <t>5.504µs</t>
    <phoneticPr fontId="57" type="noConversion"/>
  </si>
  <si>
    <t>5.608µs</t>
    <phoneticPr fontId="57" type="noConversion"/>
  </si>
  <si>
    <t>5.616µs</t>
    <phoneticPr fontId="57" type="noConversion"/>
  </si>
  <si>
    <t>-</t>
    <phoneticPr fontId="57" type="noConversion"/>
  </si>
  <si>
    <t>Latency - 1G Copper</t>
    <phoneticPr fontId="57" type="noConversion"/>
  </si>
  <si>
    <t>1G Fiber</t>
    <phoneticPr fontId="57" type="noConversion"/>
  </si>
  <si>
    <t>Throughput (64-byte frames)</t>
    <phoneticPr fontId="57" type="noConversion"/>
  </si>
  <si>
    <t>100G</t>
    <phoneticPr fontId="57" type="noConversion"/>
  </si>
  <si>
    <t>16.57 lb (7.52 kg)</t>
    <phoneticPr fontId="57" type="noConversion"/>
  </si>
  <si>
    <t>16.26 lb (7.38 kg)</t>
    <phoneticPr fontId="57" type="noConversion"/>
  </si>
  <si>
    <t>1.062µs</t>
    <phoneticPr fontId="57" type="noConversion"/>
  </si>
  <si>
    <t>1.116µs</t>
    <phoneticPr fontId="57" type="noConversion"/>
  </si>
  <si>
    <t>1.136µs</t>
    <phoneticPr fontId="57" type="noConversion"/>
  </si>
  <si>
    <t>1.133µs</t>
    <phoneticPr fontId="57" type="noConversion"/>
  </si>
  <si>
    <t>1.148µs</t>
    <phoneticPr fontId="57" type="noConversion"/>
  </si>
  <si>
    <t>1.083µs</t>
    <phoneticPr fontId="57" type="noConversion"/>
  </si>
  <si>
    <t>1.139µs</t>
    <phoneticPr fontId="57" type="noConversion"/>
  </si>
  <si>
    <t>1.082µs</t>
    <phoneticPr fontId="57" type="noConversion"/>
  </si>
  <si>
    <t>1.151µs</t>
    <phoneticPr fontId="57" type="noConversion"/>
  </si>
  <si>
    <t>2.22µs</t>
    <phoneticPr fontId="57" type="noConversion"/>
  </si>
  <si>
    <t>2.291µs</t>
    <phoneticPr fontId="57" type="noConversion"/>
  </si>
  <si>
    <t>2.326µs</t>
    <phoneticPr fontId="57" type="noConversion"/>
  </si>
  <si>
    <t>2.294µs</t>
    <phoneticPr fontId="57" type="noConversion"/>
  </si>
  <si>
    <r>
      <rPr>
        <sz val="10"/>
        <rFont val="Wingdings"/>
        <charset val="2"/>
      </rPr>
      <t xml:space="preserve">ü </t>
    </r>
    <r>
      <rPr>
        <sz val="10"/>
        <rFont val="Calibri"/>
        <family val="2"/>
        <charset val="2"/>
        <scheme val="minor"/>
      </rPr>
      <t>APS920W-100NES (NA, UK, EU)/ -100AJS (JP, AU)/ -10000S (no power cord)</t>
    </r>
  </si>
  <si>
    <r>
      <rPr>
        <sz val="10"/>
        <rFont val="Wingdings"/>
        <charset val="2"/>
      </rPr>
      <t>ü</t>
    </r>
    <r>
      <rPr>
        <sz val="10"/>
        <rFont val="Calibri"/>
        <family val="2"/>
        <charset val="2"/>
        <scheme val="minor"/>
      </rPr>
      <t xml:space="preserve"> APS920W-100NES (NA, UK, EU)/ -100AJS (JP, AU)/ -10000S (no power cord)</t>
    </r>
  </si>
  <si>
    <t>M4350-8M2V (MSM4310): One external power adapter APS254W and power cord(s)</t>
  </si>
  <si>
    <t>Other M4350 half-width models: Power cord(s)</t>
  </si>
  <si>
    <r>
      <rPr>
        <b/>
        <sz val="10"/>
        <color theme="1"/>
        <rFont val="Calibri"/>
        <family val="2"/>
        <scheme val="minor"/>
      </rPr>
      <t>4 ports</t>
    </r>
    <r>
      <rPr>
        <sz val="10"/>
        <color theme="1"/>
        <rFont val="Calibri"/>
        <family val="2"/>
        <scheme val="minor"/>
      </rPr>
      <t xml:space="preserve">
1G; 10G
Combo with the 4x10GBASE-T</t>
    </r>
  </si>
  <si>
    <t>2.14 lb (0.97kg)</t>
  </si>
  <si>
    <t>External Power Adapter for M4350-8M2V (MSM4310), and M4250-8G2XF-PoE+ (GSM4210PX).</t>
  </si>
  <si>
    <t>Width: 8.66 inches (220 mm) (half-width); Height: 1U - 1.7 inches (43.2 mm); Depth: 11.81 inches (300 mm)       -  APS254W power adaptor: Width:  3.5 inches (88.9 mm) - Height: 1.54 inches (39 mm) - Depth: 7.76 inches (197mm)</t>
  </si>
  <si>
    <t>10G</t>
  </si>
  <si>
    <r>
      <rPr>
        <b/>
        <sz val="10"/>
        <color theme="1"/>
        <rFont val="Calibri"/>
        <family val="2"/>
        <scheme val="minor"/>
      </rPr>
      <t>40 ports</t>
    </r>
    <r>
      <rPr>
        <sz val="10"/>
        <color theme="1"/>
        <rFont val="Calibri"/>
        <family val="2"/>
        <scheme val="minor"/>
      </rPr>
      <t xml:space="preserve">
10G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</si>
</sst>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font>
      <sz val="11"/>
      <color theme="1"/>
      <name val="Calibri"/>
      <family val="2"/>
      <scheme val="minor"/>
    </font>
    <font>
      <b/>
      <sz val="11"/>
      <color theme="1"/>
      <name val="Calibri"/>
      <family val="2"/>
      <scheme val="minor"/>
    </font>
    <font>
      <b/>
      <sz val="14"/>
      <color theme="1"/>
      <name val="Calibri"/>
      <family val="2"/>
      <scheme val="minor"/>
    </font>
    <font>
      <i/>
      <sz val="11"/>
      <color theme="1"/>
      <name val="Calibri"/>
      <family val="2"/>
      <scheme val="minor"/>
    </font>
    <font>
      <b/>
      <i/>
      <sz val="11"/>
      <color theme="1"/>
      <name val="Calibri"/>
      <family val="2"/>
      <scheme val="minor"/>
    </font>
    <font>
      <b/>
      <i/>
      <sz val="10"/>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sz val="11"/>
      <color theme="0"/>
      <name val="Calibri"/>
      <family val="2"/>
      <scheme val="minor"/>
    </font>
    <font>
      <sz val="8"/>
      <name val="Calibri"/>
      <family val="2"/>
      <scheme val="minor"/>
    </font>
    <font>
      <b/>
      <sz val="11"/>
      <name val="Calibri"/>
      <family val="2"/>
      <scheme val="minor"/>
    </font>
    <font>
      <sz val="9"/>
      <color theme="1"/>
      <name val="Calibri"/>
      <family val="2"/>
      <scheme val="minor"/>
    </font>
    <font>
      <vertAlign val="superscript"/>
      <sz val="9"/>
      <color theme="1"/>
      <name val="Calibri"/>
      <family val="2"/>
      <scheme val="minor"/>
    </font>
    <font>
      <u/>
      <sz val="11"/>
      <color theme="10"/>
      <name val="Calibri"/>
      <family val="2"/>
      <scheme val="minor"/>
    </font>
    <font>
      <b/>
      <sz val="10"/>
      <color theme="1"/>
      <name val="Calibri"/>
      <family val="2"/>
    </font>
    <font>
      <u/>
      <sz val="18"/>
      <color theme="1"/>
      <name val="Calibri"/>
      <family val="2"/>
      <scheme val="minor"/>
    </font>
    <font>
      <sz val="11"/>
      <name val="Calibri"/>
      <family val="2"/>
      <scheme val="minor"/>
    </font>
    <font>
      <b/>
      <u/>
      <sz val="11"/>
      <color theme="1"/>
      <name val="Calibri"/>
      <family val="2"/>
      <scheme val="minor"/>
    </font>
    <font>
      <sz val="18"/>
      <color theme="1"/>
      <name val="Calibri"/>
      <family val="2"/>
      <scheme val="minor"/>
    </font>
    <font>
      <b/>
      <sz val="18"/>
      <color theme="1"/>
      <name val="Calibri"/>
      <family val="2"/>
      <scheme val="minor"/>
    </font>
    <font>
      <u/>
      <sz val="11"/>
      <color theme="1"/>
      <name val="Calibri"/>
      <family val="2"/>
      <scheme val="minor"/>
    </font>
    <font>
      <i/>
      <sz val="18"/>
      <color theme="1"/>
      <name val="Calibri"/>
      <family val="2"/>
      <scheme val="minor"/>
    </font>
    <font>
      <i/>
      <u/>
      <sz val="18"/>
      <color theme="1"/>
      <name val="Calibri"/>
      <family val="2"/>
      <scheme val="minor"/>
    </font>
    <font>
      <sz val="12"/>
      <color theme="1"/>
      <name val="Calibri"/>
      <family val="2"/>
      <scheme val="minor"/>
    </font>
    <font>
      <u/>
      <sz val="22"/>
      <color theme="1"/>
      <name val="Calibri"/>
      <family val="2"/>
      <scheme val="minor"/>
    </font>
    <font>
      <b/>
      <sz val="16"/>
      <color theme="1"/>
      <name val="Calibri"/>
      <family val="2"/>
      <scheme val="minor"/>
    </font>
    <font>
      <sz val="16"/>
      <color theme="1"/>
      <name val="Calibri"/>
      <family val="2"/>
      <scheme val="minor"/>
    </font>
    <font>
      <b/>
      <sz val="14"/>
      <color theme="3"/>
      <name val="Calibri"/>
      <family val="2"/>
      <scheme val="minor"/>
    </font>
    <font>
      <b/>
      <i/>
      <sz val="12"/>
      <color theme="1"/>
      <name val="Calibri"/>
      <family val="2"/>
      <scheme val="minor"/>
    </font>
    <font>
      <b/>
      <sz val="11"/>
      <color theme="0"/>
      <name val="Calibri"/>
      <family val="2"/>
      <scheme val="minor"/>
    </font>
    <font>
      <b/>
      <i/>
      <sz val="18"/>
      <color theme="1"/>
      <name val="Calibri"/>
      <family val="2"/>
      <scheme val="minor"/>
    </font>
    <font>
      <b/>
      <i/>
      <sz val="18"/>
      <color theme="1"/>
      <name val="Calibri"/>
      <family val="2"/>
    </font>
    <font>
      <b/>
      <u/>
      <sz val="18"/>
      <color theme="1"/>
      <name val="Calibri"/>
      <family val="2"/>
      <scheme val="minor"/>
    </font>
    <font>
      <b/>
      <u/>
      <sz val="13"/>
      <color rgb="FF000000"/>
      <name val="Calibri"/>
      <family val="2"/>
      <scheme val="minor"/>
    </font>
    <font>
      <sz val="13"/>
      <color theme="1"/>
      <name val="Calibri"/>
      <family val="2"/>
      <scheme val="minor"/>
    </font>
    <font>
      <sz val="13"/>
      <color theme="1"/>
      <name val="Calibri"/>
      <family val="2"/>
      <charset val="2"/>
      <scheme val="minor"/>
    </font>
    <font>
      <sz val="13"/>
      <color theme="1"/>
      <name val="Wingdings"/>
      <charset val="2"/>
    </font>
    <font>
      <sz val="9"/>
      <color theme="1"/>
      <name val="Symbol"/>
      <family val="1"/>
      <charset val="2"/>
    </font>
    <font>
      <b/>
      <sz val="13"/>
      <color rgb="FF000000"/>
      <name val="Calibri"/>
      <family val="2"/>
      <scheme val="minor"/>
    </font>
    <font>
      <sz val="13"/>
      <color rgb="FF000000"/>
      <name val="Calibri"/>
      <family val="2"/>
      <scheme val="minor"/>
    </font>
    <font>
      <sz val="13"/>
      <color theme="1"/>
      <name val="Courier New"/>
      <family val="3"/>
    </font>
    <font>
      <vertAlign val="superscript"/>
      <sz val="13"/>
      <color theme="1"/>
      <name val="Calibri"/>
      <family val="2"/>
      <scheme val="minor"/>
    </font>
    <font>
      <sz val="13"/>
      <color rgb="FF000000"/>
      <name val="Wingdings"/>
      <charset val="2"/>
    </font>
    <font>
      <sz val="12"/>
      <color theme="1"/>
      <name val="Arial"/>
      <family val="2"/>
    </font>
    <font>
      <sz val="13"/>
      <color theme="1"/>
      <name val="Calibri"/>
      <family val="2"/>
    </font>
    <font>
      <sz val="10.5"/>
      <color theme="1"/>
      <name val="Calibri"/>
      <family val="2"/>
      <scheme val="minor"/>
    </font>
    <font>
      <sz val="11"/>
      <color rgb="FF000000"/>
      <name val="Calibri"/>
      <family val="2"/>
      <scheme val="minor"/>
    </font>
    <font>
      <sz val="9"/>
      <color rgb="FF000000"/>
      <name val="Arial"/>
      <family val="2"/>
    </font>
    <font>
      <sz val="7"/>
      <color rgb="FF000000"/>
      <name val="Times New Roman"/>
      <family val="1"/>
    </font>
    <font>
      <vertAlign val="superscript"/>
      <sz val="11"/>
      <name val="Calibri"/>
      <family val="2"/>
      <scheme val="minor"/>
    </font>
    <font>
      <sz val="13"/>
      <color rgb="FF0070C0"/>
      <name val="Calibri"/>
      <family val="2"/>
      <scheme val="minor"/>
    </font>
    <font>
      <sz val="10"/>
      <name val="Calibri"/>
      <family val="2"/>
      <scheme val="minor"/>
    </font>
    <font>
      <sz val="10"/>
      <name val="Wingdings"/>
      <charset val="2"/>
    </font>
    <font>
      <sz val="10"/>
      <name val="Calibri"/>
      <family val="2"/>
      <charset val="2"/>
      <scheme val="minor"/>
    </font>
    <font>
      <sz val="11"/>
      <color theme="1"/>
      <name val="Wingdings"/>
      <charset val="2"/>
    </font>
    <font>
      <sz val="11"/>
      <color theme="1"/>
      <name val="Calibri"/>
      <family val="2"/>
      <charset val="2"/>
      <scheme val="minor"/>
    </font>
    <font>
      <sz val="9"/>
      <name val="Calibri"/>
      <family val="3"/>
      <charset val="136"/>
      <scheme val="minor"/>
    </font>
    <font>
      <sz val="11"/>
      <color rgb="FF000000"/>
      <name val="Calibri"/>
      <family val="2"/>
    </font>
    <font>
      <sz val="11"/>
      <color theme="1"/>
      <name val="Calibri"/>
      <family val="1"/>
      <charset val="136"/>
      <scheme val="minor"/>
    </font>
  </fonts>
  <fills count="12">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99"/>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rgb="FFFFFFCC"/>
        <bgColor indexed="64"/>
      </patternFill>
    </fill>
    <fill>
      <patternFill patternType="solid">
        <fgColor theme="1"/>
        <bgColor indexed="64"/>
      </patternFill>
    </fill>
  </fills>
  <borders count="13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auto="1"/>
      </left>
      <right/>
      <top/>
      <bottom style="medium">
        <color indexed="64"/>
      </bottom>
      <diagonal/>
    </border>
    <border>
      <left style="thin">
        <color auto="1"/>
      </left>
      <right style="thin">
        <color auto="1"/>
      </right>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auto="1"/>
      </left>
      <right style="thin">
        <color auto="1"/>
      </right>
      <top/>
      <bottom style="medium">
        <color indexed="64"/>
      </bottom>
      <diagonal/>
    </border>
    <border>
      <left style="thin">
        <color auto="1"/>
      </left>
      <right/>
      <top/>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style="medium">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ck">
        <color indexed="64"/>
      </left>
      <right style="medium">
        <color indexed="64"/>
      </right>
      <top/>
      <bottom/>
      <diagonal/>
    </border>
    <border>
      <left style="thick">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auto="1"/>
      </right>
      <top/>
      <bottom style="medium">
        <color indexed="64"/>
      </bottom>
      <diagonal/>
    </border>
    <border>
      <left/>
      <right style="thin">
        <color auto="1"/>
      </right>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style="thin">
        <color auto="1"/>
      </right>
      <top style="medium">
        <color auto="1"/>
      </top>
      <bottom style="medium">
        <color indexed="64"/>
      </bottom>
      <diagonal/>
    </border>
    <border>
      <left style="thin">
        <color auto="1"/>
      </left>
      <right/>
      <top style="medium">
        <color auto="1"/>
      </top>
      <bottom style="medium">
        <color indexed="64"/>
      </bottom>
      <diagonal/>
    </border>
    <border>
      <left/>
      <right style="thin">
        <color auto="1"/>
      </right>
      <top style="medium">
        <color auto="1"/>
      </top>
      <bottom style="medium">
        <color indexed="64"/>
      </bottom>
      <diagonal/>
    </border>
    <border>
      <left style="thin">
        <color indexed="64"/>
      </left>
      <right style="thin">
        <color indexed="64"/>
      </right>
      <top style="medium">
        <color indexed="64"/>
      </top>
      <bottom style="medium">
        <color indexed="64"/>
      </bottom>
      <diagonal/>
    </border>
    <border>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auto="1"/>
      </left>
      <right style="dotted">
        <color theme="0" tint="-0.14996795556505021"/>
      </right>
      <top/>
      <bottom/>
      <diagonal/>
    </border>
    <border>
      <left style="dotted">
        <color theme="0" tint="-0.14996795556505021"/>
      </left>
      <right style="thin">
        <color indexed="64"/>
      </right>
      <top/>
      <bottom/>
      <diagonal/>
    </border>
    <border>
      <left style="thin">
        <color indexed="64"/>
      </left>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style="hair">
        <color indexed="64"/>
      </left>
      <right/>
      <top/>
      <bottom/>
      <diagonal/>
    </border>
    <border>
      <left/>
      <right style="thin">
        <color auto="1"/>
      </right>
      <top/>
      <bottom/>
      <diagonal/>
    </border>
    <border>
      <left/>
      <right style="thin">
        <color indexed="64"/>
      </right>
      <top/>
      <bottom style="thin">
        <color indexed="64"/>
      </bottom>
      <diagonal/>
    </border>
    <border>
      <left/>
      <right style="hair">
        <color indexed="64"/>
      </right>
      <top style="thin">
        <color indexed="64"/>
      </top>
      <bottom/>
      <diagonal/>
    </border>
    <border>
      <left/>
      <right/>
      <top style="thin">
        <color indexed="64"/>
      </top>
      <bottom style="thin">
        <color indexed="64"/>
      </bottom>
      <diagonal/>
    </border>
    <border>
      <left/>
      <right/>
      <top/>
      <bottom style="double">
        <color theme="3"/>
      </bottom>
      <diagonal/>
    </border>
    <border>
      <left/>
      <right/>
      <top/>
      <bottom style="dashed">
        <color auto="1"/>
      </bottom>
      <diagonal/>
    </border>
    <border>
      <left/>
      <right style="thin">
        <color theme="0" tint="-0.24994659260841701"/>
      </right>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bottom style="thin">
        <color indexed="64"/>
      </bottom>
      <diagonal/>
    </border>
    <border>
      <left style="hair">
        <color indexed="64"/>
      </left>
      <right style="thin">
        <color auto="1"/>
      </right>
      <top/>
      <bottom style="thin">
        <color indexed="64"/>
      </bottom>
      <diagonal/>
    </border>
    <border>
      <left style="hair">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hair">
        <color indexed="64"/>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style="medium">
        <color indexed="64"/>
      </left>
      <right/>
      <top style="thin">
        <color indexed="64"/>
      </top>
      <bottom style="thin">
        <color indexed="64"/>
      </bottom>
      <diagonal/>
    </border>
    <border>
      <left style="hair">
        <color indexed="64"/>
      </left>
      <right/>
      <top/>
      <bottom style="medium">
        <color indexed="64"/>
      </bottom>
      <diagonal/>
    </border>
    <border>
      <left style="hair">
        <color indexed="64"/>
      </left>
      <right/>
      <top style="medium">
        <color indexed="64"/>
      </top>
      <bottom style="thin">
        <color indexed="64"/>
      </bottom>
      <diagonal/>
    </border>
    <border>
      <left style="medium">
        <color indexed="64"/>
      </left>
      <right/>
      <top style="thin">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hair">
        <color indexed="64"/>
      </right>
      <top style="thin">
        <color indexed="64"/>
      </top>
      <bottom/>
      <diagonal/>
    </border>
    <border>
      <left style="medium">
        <color auto="1"/>
      </left>
      <right style="hair">
        <color indexed="64"/>
      </right>
      <top/>
      <bottom/>
      <diagonal/>
    </border>
    <border>
      <left style="hair">
        <color indexed="64"/>
      </left>
      <right/>
      <top style="medium">
        <color indexed="64"/>
      </top>
      <bottom/>
      <diagonal/>
    </border>
    <border>
      <left/>
      <right style="hair">
        <color indexed="64"/>
      </right>
      <top/>
      <bottom/>
      <diagonal/>
    </border>
    <border>
      <left style="medium">
        <color indexed="64"/>
      </left>
      <right/>
      <top style="thin">
        <color indexed="64"/>
      </top>
      <bottom style="medium">
        <color indexed="64"/>
      </bottom>
      <diagonal/>
    </border>
    <border>
      <left style="thin">
        <color indexed="64"/>
      </left>
      <right style="hair">
        <color indexed="64"/>
      </right>
      <top/>
      <bottom/>
      <diagonal/>
    </border>
    <border>
      <left style="dotted">
        <color auto="1"/>
      </left>
      <right/>
      <top/>
      <bottom/>
      <diagonal/>
    </border>
    <border>
      <left style="dotted">
        <color auto="1"/>
      </left>
      <right/>
      <top style="dotted">
        <color auto="1"/>
      </top>
      <bottom/>
      <diagonal/>
    </border>
    <border>
      <left/>
      <right/>
      <top style="dotted">
        <color auto="1"/>
      </top>
      <bottom/>
      <diagonal/>
    </border>
    <border>
      <left style="dotted">
        <color auto="1"/>
      </left>
      <right/>
      <top/>
      <bottom style="dotted">
        <color auto="1"/>
      </bottom>
      <diagonal/>
    </border>
    <border>
      <left/>
      <right/>
      <top/>
      <bottom style="dotted">
        <color auto="1"/>
      </bottom>
      <diagonal/>
    </border>
    <border>
      <left style="hair">
        <color indexed="64"/>
      </left>
      <right/>
      <top/>
      <bottom style="hair">
        <color indexed="64"/>
      </bottom>
      <diagonal/>
    </border>
    <border>
      <left style="hair">
        <color indexed="64"/>
      </left>
      <right style="hair">
        <color indexed="64"/>
      </right>
      <top style="thin">
        <color indexed="64"/>
      </top>
      <bottom/>
      <diagonal/>
    </border>
    <border>
      <left style="dotted">
        <color indexed="64"/>
      </left>
      <right style="dotted">
        <color indexed="64"/>
      </right>
      <top/>
      <bottom style="thin">
        <color indexed="64"/>
      </bottom>
      <diagonal/>
    </border>
    <border>
      <left style="dotted">
        <color indexed="64"/>
      </left>
      <right style="dotted">
        <color indexed="64"/>
      </right>
      <top style="thin">
        <color indexed="64"/>
      </top>
      <bottom/>
      <diagonal/>
    </border>
    <border>
      <left style="dotted">
        <color indexed="64"/>
      </left>
      <right/>
      <top style="thin">
        <color indexed="64"/>
      </top>
      <bottom/>
      <diagonal/>
    </border>
    <border>
      <left style="dotted">
        <color indexed="64"/>
      </left>
      <right/>
      <top/>
      <bottom style="thin">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thin">
        <color indexed="64"/>
      </top>
      <bottom style="medium">
        <color indexed="64"/>
      </bottom>
      <diagonal/>
    </border>
    <border>
      <left/>
      <right style="hair">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style="thin">
        <color indexed="64"/>
      </left>
      <right style="hair">
        <color indexed="64"/>
      </right>
      <top style="medium">
        <color indexed="64"/>
      </top>
      <bottom/>
      <diagonal/>
    </border>
    <border>
      <left style="dotted">
        <color indexed="64"/>
      </left>
      <right style="dotted">
        <color indexed="64"/>
      </right>
      <top/>
      <bottom/>
      <diagonal/>
    </border>
    <border>
      <left style="thin">
        <color indexed="64"/>
      </left>
      <right style="thick">
        <color indexed="64"/>
      </right>
      <top/>
      <bottom style="medium">
        <color indexed="64"/>
      </bottom>
      <diagonal/>
    </border>
    <border>
      <left style="thin">
        <color indexed="64"/>
      </left>
      <right style="thick">
        <color indexed="64"/>
      </right>
      <top/>
      <bottom/>
      <diagonal/>
    </border>
    <border>
      <left style="thin">
        <color indexed="64"/>
      </left>
      <right style="thick">
        <color indexed="64"/>
      </right>
      <top style="medium">
        <color indexed="64"/>
      </top>
      <bottom/>
      <diagonal/>
    </border>
    <border>
      <left style="thin">
        <color theme="0" tint="-0.24994659260841701"/>
      </left>
      <right/>
      <top/>
      <bottom/>
      <diagonal/>
    </border>
    <border>
      <left style="thin">
        <color theme="0" tint="-0.24994659260841701"/>
      </left>
      <right/>
      <top/>
      <bottom style="thin">
        <color theme="0" tint="-0.24994659260841701"/>
      </bottom>
      <diagonal/>
    </border>
    <border>
      <left/>
      <right style="thin">
        <color auto="1"/>
      </right>
      <top/>
      <bottom style="thin">
        <color theme="0" tint="-0.24994659260841701"/>
      </bottom>
      <diagonal/>
    </border>
    <border>
      <left style="thick">
        <color indexed="64"/>
      </left>
      <right style="medium">
        <color indexed="64"/>
      </right>
      <top/>
      <bottom style="medium">
        <color indexed="64"/>
      </bottom>
      <diagonal/>
    </border>
    <border>
      <left style="medium">
        <color indexed="64"/>
      </left>
      <right/>
      <top/>
      <bottom style="dotted">
        <color indexed="64"/>
      </bottom>
      <diagonal/>
    </border>
    <border>
      <left style="hair">
        <color indexed="64"/>
      </left>
      <right/>
      <top/>
      <bottom style="dotted">
        <color auto="1"/>
      </bottom>
      <diagonal/>
    </border>
    <border>
      <left style="thin">
        <color indexed="64"/>
      </left>
      <right style="thick">
        <color indexed="64"/>
      </right>
      <top/>
      <bottom style="thin">
        <color indexed="64"/>
      </bottom>
      <diagonal/>
    </border>
    <border>
      <left style="thin">
        <color theme="0" tint="-0.24994659260841701"/>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theme="0" tint="-0.24994659260841701"/>
      </right>
      <top style="thin">
        <color indexed="64"/>
      </top>
      <bottom/>
      <diagonal/>
    </border>
    <border>
      <left/>
      <right style="thin">
        <color theme="0" tint="-0.24994659260841701"/>
      </right>
      <top/>
      <bottom style="thin">
        <color indexed="64"/>
      </bottom>
      <diagonal/>
    </border>
  </borders>
  <cellStyleXfs count="2">
    <xf numFmtId="0" fontId="0" fillId="0" borderId="0"/>
    <xf numFmtId="0" fontId="14" fillId="0" borderId="0" applyNumberFormat="0" applyFill="0" applyBorder="0" applyAlignment="0" applyProtection="0"/>
  </cellStyleXfs>
  <cellXfs count="962">
    <xf numFmtId="0" fontId="0" fillId="0" borderId="0" xfId="0"/>
    <xf numFmtId="0" fontId="0" fillId="0" borderId="0" xfId="0" applyAlignment="1">
      <alignment vertical="center"/>
    </xf>
    <xf numFmtId="0" fontId="0" fillId="3" borderId="9" xfId="0" applyFill="1" applyBorder="1" applyAlignment="1">
      <alignment horizontal="center"/>
    </xf>
    <xf numFmtId="0" fontId="0" fillId="3" borderId="10" xfId="0" applyFill="1" applyBorder="1" applyAlignment="1">
      <alignment horizontal="center"/>
    </xf>
    <xf numFmtId="0" fontId="0" fillId="3" borderId="11" xfId="0" applyFill="1" applyBorder="1" applyAlignment="1">
      <alignment horizontal="center"/>
    </xf>
    <xf numFmtId="0" fontId="0" fillId="0" borderId="0" xfId="0" applyAlignment="1">
      <alignment horizontal="center"/>
    </xf>
    <xf numFmtId="0" fontId="2" fillId="0" borderId="0" xfId="0" applyFont="1" applyAlignment="1">
      <alignment vertical="center"/>
    </xf>
    <xf numFmtId="0" fontId="2" fillId="0" borderId="0" xfId="0" applyFont="1" applyAlignment="1">
      <alignment horizontal="center" vertical="center"/>
    </xf>
    <xf numFmtId="0" fontId="3" fillId="0" borderId="0" xfId="0" applyFont="1" applyAlignment="1">
      <alignment vertical="center"/>
    </xf>
    <xf numFmtId="0" fontId="0" fillId="0" borderId="0" xfId="0" applyAlignment="1">
      <alignment horizontal="center" vertical="center"/>
    </xf>
    <xf numFmtId="0" fontId="4" fillId="0" borderId="3" xfId="0" applyFont="1" applyBorder="1" applyAlignment="1">
      <alignment horizontal="center" vertical="center"/>
    </xf>
    <xf numFmtId="0" fontId="4" fillId="4" borderId="0" xfId="0" applyFont="1" applyFill="1" applyAlignment="1">
      <alignment vertical="center" wrapText="1"/>
    </xf>
    <xf numFmtId="0" fontId="5" fillId="4" borderId="13"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4" borderId="14"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5" fillId="4" borderId="18"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7" fillId="3" borderId="9"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17" xfId="0" applyFont="1" applyFill="1" applyBorder="1" applyAlignment="1">
      <alignment horizontal="center" vertical="center"/>
    </xf>
    <xf numFmtId="0" fontId="7" fillId="3" borderId="2" xfId="0" applyFont="1" applyFill="1" applyBorder="1" applyAlignment="1">
      <alignment horizontal="center" vertical="center" wrapText="1"/>
    </xf>
    <xf numFmtId="0" fontId="7" fillId="3" borderId="10"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8" fillId="4" borderId="10"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19" xfId="0" applyFont="1" applyFill="1" applyBorder="1" applyAlignment="1">
      <alignment horizontal="center" vertical="center" wrapText="1"/>
    </xf>
    <xf numFmtId="0" fontId="7" fillId="4" borderId="15" xfId="0" applyFont="1" applyFill="1" applyBorder="1" applyAlignment="1">
      <alignment horizontal="center" vertical="center"/>
    </xf>
    <xf numFmtId="0" fontId="7" fillId="0" borderId="10" xfId="0" applyFont="1" applyBorder="1" applyAlignment="1">
      <alignment horizontal="center" vertical="center" wrapText="1"/>
    </xf>
    <xf numFmtId="0" fontId="6" fillId="4" borderId="19" xfId="0" applyFont="1" applyFill="1" applyBorder="1" applyAlignment="1">
      <alignment vertical="center"/>
    </xf>
    <xf numFmtId="0" fontId="5" fillId="4" borderId="9" xfId="0" applyFont="1" applyFill="1" applyBorder="1" applyAlignment="1">
      <alignment horizontal="center" vertical="center"/>
    </xf>
    <xf numFmtId="0" fontId="7" fillId="4" borderId="15"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7" fillId="3" borderId="17"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4" fillId="0" borderId="0" xfId="0" applyFont="1" applyAlignment="1">
      <alignment vertical="center"/>
    </xf>
    <xf numFmtId="0" fontId="6" fillId="3" borderId="16" xfId="0" applyFont="1" applyFill="1" applyBorder="1" applyAlignment="1">
      <alignment horizontal="left" vertical="center" indent="1"/>
    </xf>
    <xf numFmtId="0" fontId="6" fillId="4" borderId="20" xfId="0" applyFont="1" applyFill="1" applyBorder="1" applyAlignment="1">
      <alignment horizontal="left" vertical="center" indent="1"/>
    </xf>
    <xf numFmtId="0" fontId="4" fillId="4" borderId="7" xfId="0" applyFont="1" applyFill="1" applyBorder="1" applyAlignment="1">
      <alignment vertical="center"/>
    </xf>
    <xf numFmtId="0" fontId="5" fillId="4" borderId="23" xfId="0" applyFont="1" applyFill="1" applyBorder="1" applyAlignment="1">
      <alignment horizontal="center" vertical="center" wrapText="1"/>
    </xf>
    <xf numFmtId="0" fontId="8" fillId="0" borderId="0" xfId="0" applyFont="1" applyAlignment="1">
      <alignment vertical="center"/>
    </xf>
    <xf numFmtId="0" fontId="8" fillId="3" borderId="17" xfId="0" applyFont="1" applyFill="1" applyBorder="1" applyAlignment="1">
      <alignment horizontal="center" vertical="center" wrapText="1"/>
    </xf>
    <xf numFmtId="0" fontId="8" fillId="4" borderId="15" xfId="0" applyFont="1" applyFill="1" applyBorder="1" applyAlignment="1">
      <alignment horizontal="center" vertical="center" wrapText="1"/>
    </xf>
    <xf numFmtId="0" fontId="7" fillId="4" borderId="26" xfId="0" applyFont="1" applyFill="1" applyBorder="1" applyAlignment="1">
      <alignment horizontal="center" vertical="center" wrapText="1"/>
    </xf>
    <xf numFmtId="0" fontId="7" fillId="4" borderId="28" xfId="0" applyFont="1" applyFill="1" applyBorder="1" applyAlignment="1">
      <alignment horizontal="center" vertical="center" wrapText="1"/>
    </xf>
    <xf numFmtId="0" fontId="4" fillId="4" borderId="0" xfId="0" applyFont="1" applyFill="1" applyAlignment="1">
      <alignment vertical="center"/>
    </xf>
    <xf numFmtId="0" fontId="4" fillId="4" borderId="32" xfId="0" applyFont="1" applyFill="1" applyBorder="1" applyAlignment="1">
      <alignment vertical="center" wrapText="1"/>
    </xf>
    <xf numFmtId="0" fontId="5" fillId="4" borderId="9" xfId="0" applyFont="1" applyFill="1" applyBorder="1" applyAlignment="1">
      <alignment horizontal="center" vertical="center" wrapText="1"/>
    </xf>
    <xf numFmtId="0" fontId="6" fillId="3" borderId="12" xfId="0" applyFont="1" applyFill="1" applyBorder="1" applyAlignment="1">
      <alignment horizontal="left" vertical="center" indent="1"/>
    </xf>
    <xf numFmtId="0" fontId="7" fillId="4" borderId="35"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7" fillId="4" borderId="0" xfId="0" applyFont="1" applyFill="1" applyAlignment="1">
      <alignment horizontal="center" vertical="center" wrapText="1"/>
    </xf>
    <xf numFmtId="0" fontId="7" fillId="0" borderId="0" xfId="0" applyFont="1" applyAlignment="1">
      <alignment horizontal="center" vertical="center" wrapText="1"/>
    </xf>
    <xf numFmtId="0" fontId="7" fillId="4" borderId="25" xfId="0" applyFont="1" applyFill="1" applyBorder="1" applyAlignment="1">
      <alignment horizontal="center" vertical="center" wrapText="1"/>
    </xf>
    <xf numFmtId="0" fontId="7" fillId="4" borderId="30" xfId="0" applyFont="1" applyFill="1" applyBorder="1" applyAlignment="1">
      <alignment horizontal="center" vertical="center" wrapText="1"/>
    </xf>
    <xf numFmtId="0" fontId="7" fillId="4" borderId="30" xfId="0" applyFont="1" applyFill="1" applyBorder="1" applyAlignment="1">
      <alignment horizontal="center" vertical="center"/>
    </xf>
    <xf numFmtId="0" fontId="7" fillId="4" borderId="31" xfId="0" applyFont="1" applyFill="1" applyBorder="1" applyAlignment="1">
      <alignment horizontal="center" vertical="center" wrapText="1"/>
    </xf>
    <xf numFmtId="0" fontId="8" fillId="4" borderId="28" xfId="0" applyFont="1" applyFill="1" applyBorder="1" applyAlignment="1">
      <alignment horizontal="center" vertical="center" wrapText="1"/>
    </xf>
    <xf numFmtId="0" fontId="8" fillId="4" borderId="30" xfId="0" applyFont="1" applyFill="1" applyBorder="1" applyAlignment="1">
      <alignment horizontal="center" vertical="center" wrapText="1"/>
    </xf>
    <xf numFmtId="0" fontId="6" fillId="4" borderId="34" xfId="0" applyFont="1" applyFill="1" applyBorder="1" applyAlignment="1">
      <alignment horizontal="left" vertical="center" indent="1"/>
    </xf>
    <xf numFmtId="0" fontId="8" fillId="4" borderId="26" xfId="0" applyFont="1" applyFill="1" applyBorder="1" applyAlignment="1">
      <alignment horizontal="center" vertical="center" wrapText="1"/>
    </xf>
    <xf numFmtId="0" fontId="2" fillId="0" borderId="0" xfId="0" applyFont="1"/>
    <xf numFmtId="0" fontId="4" fillId="4" borderId="2"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2" xfId="0" applyFont="1" applyFill="1" applyBorder="1" applyAlignment="1">
      <alignment horizontal="center" vertical="center"/>
    </xf>
    <xf numFmtId="0" fontId="6" fillId="4" borderId="5" xfId="0" applyFont="1" applyFill="1" applyBorder="1" applyAlignment="1">
      <alignment horizontal="left" vertical="center" indent="1"/>
    </xf>
    <xf numFmtId="0" fontId="6" fillId="4" borderId="24" xfId="0" applyFont="1" applyFill="1" applyBorder="1" applyAlignment="1">
      <alignment horizontal="left" vertical="center" indent="1"/>
    </xf>
    <xf numFmtId="0" fontId="0" fillId="4" borderId="4" xfId="0" applyFill="1" applyBorder="1" applyAlignment="1">
      <alignment horizontal="center"/>
    </xf>
    <xf numFmtId="0" fontId="0" fillId="4" borderId="0" xfId="0" applyFill="1" applyAlignment="1">
      <alignment horizontal="center"/>
    </xf>
    <xf numFmtId="0" fontId="0" fillId="0" borderId="5" xfId="0" applyBorder="1" applyAlignment="1">
      <alignment vertical="center"/>
    </xf>
    <xf numFmtId="0" fontId="4" fillId="4" borderId="8" xfId="0" applyFont="1" applyFill="1" applyBorder="1" applyAlignment="1">
      <alignment vertical="center"/>
    </xf>
    <xf numFmtId="0" fontId="5" fillId="4" borderId="39" xfId="0" applyFont="1" applyFill="1" applyBorder="1" applyAlignment="1">
      <alignment horizontal="center" vertical="center" wrapText="1"/>
    </xf>
    <xf numFmtId="0" fontId="4" fillId="4" borderId="0" xfId="0" applyFont="1" applyFill="1" applyAlignment="1">
      <alignment horizontal="left" vertical="center" indent="1"/>
    </xf>
    <xf numFmtId="0" fontId="6" fillId="0" borderId="41" xfId="0" applyFont="1" applyBorder="1" applyAlignment="1">
      <alignment vertical="center" wrapText="1"/>
    </xf>
    <xf numFmtId="0" fontId="12" fillId="0" borderId="45" xfId="0" applyFont="1" applyBorder="1" applyAlignment="1">
      <alignment horizontal="center" vertical="center" wrapText="1"/>
    </xf>
    <xf numFmtId="0" fontId="12" fillId="0" borderId="41" xfId="0" applyFont="1" applyBorder="1" applyAlignment="1">
      <alignment horizontal="center" vertical="center" wrapText="1"/>
    </xf>
    <xf numFmtId="0" fontId="1" fillId="0" borderId="37" xfId="0" applyFont="1" applyBorder="1" applyAlignment="1">
      <alignment horizontal="left" vertical="center" indent="1"/>
    </xf>
    <xf numFmtId="0" fontId="8" fillId="0" borderId="2" xfId="0" applyFont="1" applyBorder="1" applyAlignment="1">
      <alignment vertical="center"/>
    </xf>
    <xf numFmtId="0" fontId="5" fillId="4" borderId="40" xfId="0" applyFont="1" applyFill="1" applyBorder="1" applyAlignment="1">
      <alignment horizontal="center" vertical="center" wrapText="1"/>
    </xf>
    <xf numFmtId="0" fontId="12" fillId="0" borderId="43" xfId="0" applyFont="1" applyBorder="1" applyAlignment="1">
      <alignment horizontal="center" vertical="center" wrapText="1"/>
    </xf>
    <xf numFmtId="0" fontId="12" fillId="0" borderId="44" xfId="0" applyFont="1" applyBorder="1" applyAlignment="1">
      <alignment horizontal="center" vertical="center" wrapText="1"/>
    </xf>
    <xf numFmtId="0" fontId="1" fillId="0" borderId="37" xfId="0" applyFont="1" applyBorder="1" applyAlignment="1">
      <alignment horizontal="left" vertical="center" wrapText="1" indent="1"/>
    </xf>
    <xf numFmtId="0" fontId="12" fillId="4" borderId="45" xfId="0" applyFont="1" applyFill="1" applyBorder="1" applyAlignment="1">
      <alignment horizontal="center" vertical="center" wrapText="1"/>
    </xf>
    <xf numFmtId="0" fontId="12" fillId="4" borderId="41" xfId="0" applyFont="1" applyFill="1" applyBorder="1" applyAlignment="1">
      <alignment horizontal="center" vertical="center" wrapText="1"/>
    </xf>
    <xf numFmtId="0" fontId="12" fillId="4" borderId="42"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15" xfId="0" applyFont="1" applyFill="1" applyBorder="1" applyAlignment="1">
      <alignment horizontal="center" vertical="center" wrapText="1"/>
    </xf>
    <xf numFmtId="0" fontId="4" fillId="4" borderId="6" xfId="0" applyFont="1" applyFill="1" applyBorder="1" applyAlignment="1">
      <alignment vertical="center"/>
    </xf>
    <xf numFmtId="3" fontId="12" fillId="4" borderId="22" xfId="0" applyNumberFormat="1" applyFont="1" applyFill="1" applyBorder="1" applyAlignment="1">
      <alignment horizontal="center" vertical="center" wrapText="1"/>
    </xf>
    <xf numFmtId="0" fontId="12" fillId="4" borderId="15" xfId="0" applyFont="1" applyFill="1" applyBorder="1" applyAlignment="1">
      <alignment horizontal="center" vertical="center" wrapText="1"/>
    </xf>
    <xf numFmtId="0" fontId="1" fillId="4" borderId="10" xfId="0" applyFont="1" applyFill="1" applyBorder="1" applyAlignment="1">
      <alignment horizontal="left" vertical="center" indent="1"/>
    </xf>
    <xf numFmtId="0" fontId="1" fillId="4" borderId="10" xfId="0" applyFont="1" applyFill="1" applyBorder="1" applyAlignment="1">
      <alignment vertical="center"/>
    </xf>
    <xf numFmtId="3" fontId="12" fillId="4" borderId="39" xfId="0" applyNumberFormat="1" applyFont="1" applyFill="1" applyBorder="1" applyAlignment="1">
      <alignment horizontal="center" vertical="center" wrapText="1"/>
    </xf>
    <xf numFmtId="0" fontId="12" fillId="4" borderId="18" xfId="0" applyFont="1" applyFill="1" applyBorder="1" applyAlignment="1">
      <alignment horizontal="center" vertical="center" wrapText="1"/>
    </xf>
    <xf numFmtId="0" fontId="1" fillId="4" borderId="11" xfId="0" applyFont="1" applyFill="1" applyBorder="1" applyAlignment="1">
      <alignment horizontal="left" vertical="center" indent="1"/>
    </xf>
    <xf numFmtId="0" fontId="6" fillId="3" borderId="16" xfId="0" applyFont="1" applyFill="1" applyBorder="1" applyAlignment="1">
      <alignment vertical="center"/>
    </xf>
    <xf numFmtId="0" fontId="6" fillId="4" borderId="20" xfId="0" applyFont="1" applyFill="1" applyBorder="1" applyAlignment="1">
      <alignment vertical="center"/>
    </xf>
    <xf numFmtId="0" fontId="6" fillId="4" borderId="34" xfId="0" applyFont="1" applyFill="1" applyBorder="1" applyAlignment="1">
      <alignment vertical="center"/>
    </xf>
    <xf numFmtId="0" fontId="0" fillId="4" borderId="5" xfId="0" applyFill="1" applyBorder="1" applyAlignment="1">
      <alignment horizontal="center"/>
    </xf>
    <xf numFmtId="0" fontId="1" fillId="0" borderId="0" xfId="0" applyFont="1" applyAlignment="1">
      <alignment horizontal="left" vertical="center"/>
    </xf>
    <xf numFmtId="0" fontId="8" fillId="3" borderId="0" xfId="0" applyFont="1" applyFill="1" applyAlignment="1">
      <alignment horizontal="left" vertical="center"/>
    </xf>
    <xf numFmtId="0" fontId="16" fillId="0" borderId="0" xfId="0" applyFont="1" applyAlignment="1">
      <alignment vertical="center"/>
    </xf>
    <xf numFmtId="0" fontId="16"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wrapText="1"/>
    </xf>
    <xf numFmtId="0" fontId="4" fillId="0" borderId="0" xfId="0" applyFont="1" applyAlignment="1">
      <alignment vertical="center" wrapText="1"/>
    </xf>
    <xf numFmtId="0" fontId="5" fillId="0" borderId="0" xfId="0" applyFont="1" applyAlignment="1">
      <alignment horizontal="center" vertical="center"/>
    </xf>
    <xf numFmtId="0" fontId="4" fillId="0" borderId="0" xfId="0" applyFont="1" applyAlignment="1">
      <alignment horizontal="left" vertical="center" indent="1"/>
    </xf>
    <xf numFmtId="0" fontId="1" fillId="0" borderId="0" xfId="0" applyFont="1" applyAlignment="1">
      <alignment vertical="center"/>
    </xf>
    <xf numFmtId="0" fontId="8" fillId="0" borderId="0" xfId="0" applyFont="1" applyAlignment="1">
      <alignment horizontal="center" vertical="center" wrapText="1"/>
    </xf>
    <xf numFmtId="0" fontId="8" fillId="0" borderId="0" xfId="0" applyFont="1" applyAlignment="1">
      <alignment vertical="center" wrapText="1"/>
    </xf>
    <xf numFmtId="0" fontId="7" fillId="0" borderId="0" xfId="0" applyFont="1" applyAlignment="1">
      <alignment vertical="center" wrapText="1"/>
    </xf>
    <xf numFmtId="0" fontId="8" fillId="0" borderId="0" xfId="0" applyFont="1" applyAlignment="1">
      <alignment horizontal="left" vertical="center" indent="1"/>
    </xf>
    <xf numFmtId="0" fontId="7" fillId="0" borderId="0" xfId="0" applyFont="1" applyAlignment="1">
      <alignment vertical="center"/>
    </xf>
    <xf numFmtId="0" fontId="17" fillId="0" borderId="0" xfId="0" applyFont="1" applyAlignment="1">
      <alignment horizontal="center" vertical="center"/>
    </xf>
    <xf numFmtId="0" fontId="18" fillId="0" borderId="0" xfId="0" applyFont="1" applyAlignment="1">
      <alignment horizontal="center" vertical="center"/>
    </xf>
    <xf numFmtId="0" fontId="1" fillId="0" borderId="0" xfId="0" applyFont="1" applyAlignment="1">
      <alignment horizontal="center" vertical="center"/>
    </xf>
    <xf numFmtId="0" fontId="11" fillId="0" borderId="0" xfId="0" applyFont="1" applyAlignment="1">
      <alignment horizontal="center" vertical="center"/>
    </xf>
    <xf numFmtId="0" fontId="1" fillId="0" borderId="0" xfId="0" applyFont="1" applyAlignment="1">
      <alignment horizontal="center" vertical="center" wrapText="1"/>
    </xf>
    <xf numFmtId="0" fontId="11" fillId="0" borderId="0" xfId="0" applyFont="1" applyAlignment="1">
      <alignment horizontal="center" vertical="center" wrapText="1"/>
    </xf>
    <xf numFmtId="0" fontId="17" fillId="0" borderId="0" xfId="0" applyFont="1" applyAlignment="1">
      <alignment horizontal="center" vertical="top"/>
    </xf>
    <xf numFmtId="0" fontId="0" fillId="0" borderId="0" xfId="0" quotePrefix="1" applyAlignment="1">
      <alignment horizontal="center" vertical="center" wrapText="1"/>
    </xf>
    <xf numFmtId="0" fontId="17" fillId="0" borderId="0" xfId="0" applyFont="1" applyAlignment="1">
      <alignment horizontal="center" vertical="center" wrapText="1"/>
    </xf>
    <xf numFmtId="0" fontId="11" fillId="0" borderId="0" xfId="0" applyFont="1" applyAlignment="1">
      <alignment horizontal="left" vertical="center" indent="1"/>
    </xf>
    <xf numFmtId="0" fontId="0" fillId="0" borderId="0" xfId="0" quotePrefix="1" applyAlignment="1">
      <alignment vertical="center" wrapText="1"/>
    </xf>
    <xf numFmtId="0" fontId="17" fillId="0" borderId="0" xfId="0" applyFont="1" applyAlignment="1">
      <alignment vertical="center" wrapText="1"/>
    </xf>
    <xf numFmtId="0" fontId="0" fillId="0" borderId="0" xfId="0" quotePrefix="1" applyAlignment="1">
      <alignment vertical="center"/>
    </xf>
    <xf numFmtId="0" fontId="0" fillId="0" borderId="0" xfId="0" applyAlignment="1">
      <alignment horizontal="center" vertical="center" wrapText="1"/>
    </xf>
    <xf numFmtId="0" fontId="8" fillId="0" borderId="0" xfId="0" applyFont="1" applyAlignment="1">
      <alignment horizontal="left" vertical="center" indent="2"/>
    </xf>
    <xf numFmtId="0" fontId="19" fillId="0" borderId="0" xfId="0" applyFont="1" applyAlignment="1">
      <alignment horizontal="center" vertical="center"/>
    </xf>
    <xf numFmtId="0" fontId="6" fillId="0" borderId="0" xfId="0" applyFont="1" applyAlignment="1">
      <alignment vertical="center" wrapText="1"/>
    </xf>
    <xf numFmtId="0" fontId="12" fillId="0" borderId="0" xfId="0" applyFont="1" applyAlignment="1">
      <alignment horizontal="center" vertical="center" wrapText="1"/>
    </xf>
    <xf numFmtId="0" fontId="6" fillId="0" borderId="0" xfId="0" applyFont="1" applyAlignment="1">
      <alignment horizontal="left" vertical="center" indent="1"/>
    </xf>
    <xf numFmtId="0" fontId="20" fillId="0" borderId="0" xfId="0" applyFont="1" applyAlignment="1">
      <alignment horizontal="center" vertical="center"/>
    </xf>
    <xf numFmtId="3" fontId="12" fillId="0" borderId="0" xfId="0" applyNumberFormat="1" applyFont="1" applyAlignment="1">
      <alignment horizontal="center" vertical="center" wrapText="1"/>
    </xf>
    <xf numFmtId="0" fontId="4" fillId="0" borderId="0" xfId="0" applyFont="1" applyAlignment="1">
      <alignment horizontal="left" vertical="center"/>
    </xf>
    <xf numFmtId="0" fontId="0" fillId="0" borderId="0" xfId="0" applyAlignment="1">
      <alignment horizontal="left" vertical="center" indent="3"/>
    </xf>
    <xf numFmtId="0" fontId="3" fillId="0" borderId="0" xfId="0" applyFont="1" applyAlignment="1">
      <alignment horizontal="left" vertical="center"/>
    </xf>
    <xf numFmtId="0" fontId="0" fillId="0" borderId="0" xfId="0" applyAlignment="1">
      <alignment horizontal="left" vertical="center"/>
    </xf>
    <xf numFmtId="0" fontId="11" fillId="5" borderId="36" xfId="0" applyFont="1" applyFill="1" applyBorder="1"/>
    <xf numFmtId="0" fontId="1" fillId="5" borderId="38" xfId="0" applyFont="1" applyFill="1" applyBorder="1" applyAlignment="1">
      <alignment horizontal="center" wrapText="1"/>
    </xf>
    <xf numFmtId="0" fontId="1" fillId="4" borderId="0" xfId="0" applyFont="1" applyFill="1" applyAlignment="1">
      <alignment vertical="center"/>
    </xf>
    <xf numFmtId="0" fontId="21" fillId="4" borderId="0" xfId="0" applyFont="1" applyFill="1" applyAlignment="1">
      <alignment horizontal="center" vertical="center"/>
    </xf>
    <xf numFmtId="0" fontId="1" fillId="4" borderId="0" xfId="0" applyFont="1" applyFill="1" applyAlignment="1">
      <alignment horizontal="center" vertical="center"/>
    </xf>
    <xf numFmtId="0" fontId="1" fillId="4" borderId="2" xfId="0" applyFont="1" applyFill="1" applyBorder="1" applyAlignment="1">
      <alignment horizontal="center" vertical="center"/>
    </xf>
    <xf numFmtId="0" fontId="0" fillId="0" borderId="52" xfId="0" applyBorder="1" applyAlignment="1">
      <alignment horizontal="left"/>
    </xf>
    <xf numFmtId="0" fontId="0" fillId="0" borderId="54" xfId="0" applyBorder="1" applyAlignment="1">
      <alignment horizontal="left"/>
    </xf>
    <xf numFmtId="0" fontId="0" fillId="0" borderId="46" xfId="0" applyBorder="1" applyAlignment="1">
      <alignment vertical="center" wrapText="1"/>
    </xf>
    <xf numFmtId="0" fontId="0" fillId="0" borderId="0" xfId="0" applyAlignment="1">
      <alignment vertical="center" wrapText="1"/>
    </xf>
    <xf numFmtId="0" fontId="0" fillId="0" borderId="46" xfId="0" applyBorder="1" applyAlignment="1">
      <alignment vertical="center"/>
    </xf>
    <xf numFmtId="0" fontId="0" fillId="0" borderId="57" xfId="0" applyBorder="1"/>
    <xf numFmtId="0" fontId="0" fillId="0" borderId="51" xfId="0" applyBorder="1" applyAlignment="1">
      <alignment horizontal="left" vertical="center" indent="11"/>
    </xf>
    <xf numFmtId="0" fontId="0" fillId="0" borderId="19" xfId="0" applyBorder="1" applyAlignment="1">
      <alignment horizontal="left" vertical="center" indent="11"/>
    </xf>
    <xf numFmtId="0" fontId="1" fillId="4" borderId="58" xfId="0" applyFont="1" applyFill="1" applyBorder="1" applyAlignment="1">
      <alignment vertical="center"/>
    </xf>
    <xf numFmtId="0" fontId="21" fillId="4" borderId="58" xfId="0" applyFont="1" applyFill="1" applyBorder="1" applyAlignment="1">
      <alignment horizontal="center" vertical="center"/>
    </xf>
    <xf numFmtId="0" fontId="1" fillId="4" borderId="58" xfId="0" applyFont="1" applyFill="1" applyBorder="1" applyAlignment="1">
      <alignment horizontal="center" vertical="center"/>
    </xf>
    <xf numFmtId="0" fontId="19" fillId="0" borderId="0" xfId="0" applyFont="1" applyAlignment="1">
      <alignment vertical="center"/>
    </xf>
    <xf numFmtId="0" fontId="0" fillId="6" borderId="0" xfId="0" applyFill="1"/>
    <xf numFmtId="0" fontId="0" fillId="6" borderId="0" xfId="0" applyFill="1" applyAlignment="1">
      <alignment horizontal="center"/>
    </xf>
    <xf numFmtId="0" fontId="16" fillId="6" borderId="0" xfId="0" applyFont="1" applyFill="1" applyAlignment="1">
      <alignment vertical="center"/>
    </xf>
    <xf numFmtId="0" fontId="16" fillId="6" borderId="0" xfId="0" applyFont="1" applyFill="1" applyAlignment="1">
      <alignment horizontal="center" vertical="center"/>
    </xf>
    <xf numFmtId="0" fontId="2" fillId="6" borderId="0" xfId="0" applyFont="1" applyFill="1" applyAlignment="1">
      <alignment horizontal="center" vertical="center"/>
    </xf>
    <xf numFmtId="0" fontId="22" fillId="6" borderId="0" xfId="0" applyFont="1" applyFill="1"/>
    <xf numFmtId="0" fontId="22" fillId="6" borderId="0" xfId="0" applyFont="1" applyFill="1" applyAlignment="1">
      <alignment horizontal="center"/>
    </xf>
    <xf numFmtId="0" fontId="23" fillId="6" borderId="0" xfId="0" applyFont="1" applyFill="1"/>
    <xf numFmtId="0" fontId="8" fillId="0" borderId="0" xfId="0" applyFont="1" applyAlignment="1">
      <alignment horizontal="left" vertical="center" wrapText="1"/>
    </xf>
    <xf numFmtId="0" fontId="24" fillId="0" borderId="0" xfId="0" applyFont="1" applyAlignment="1">
      <alignment vertical="center"/>
    </xf>
    <xf numFmtId="0" fontId="25" fillId="0" borderId="0" xfId="0" applyFont="1" applyAlignment="1">
      <alignment vertical="center"/>
    </xf>
    <xf numFmtId="0" fontId="25" fillId="0" borderId="25" xfId="0" applyFont="1" applyBorder="1" applyAlignment="1">
      <alignment vertical="center"/>
    </xf>
    <xf numFmtId="0" fontId="19" fillId="0" borderId="25" xfId="0" applyFont="1" applyBorder="1" applyAlignment="1">
      <alignment horizontal="center" vertical="center"/>
    </xf>
    <xf numFmtId="0" fontId="19" fillId="0" borderId="25" xfId="0" applyFont="1" applyBorder="1" applyAlignment="1">
      <alignment vertical="center"/>
    </xf>
    <xf numFmtId="0" fontId="0" fillId="0" borderId="25" xfId="0" applyBorder="1" applyAlignment="1">
      <alignment vertical="center"/>
    </xf>
    <xf numFmtId="0" fontId="0" fillId="0" borderId="25" xfId="0" applyBorder="1" applyAlignment="1">
      <alignment horizontal="center" vertical="center"/>
    </xf>
    <xf numFmtId="0" fontId="0" fillId="3" borderId="0" xfId="0" applyFill="1" applyAlignment="1">
      <alignment horizontal="center" vertical="center"/>
    </xf>
    <xf numFmtId="0" fontId="0" fillId="3" borderId="0" xfId="0" applyFill="1" applyAlignment="1">
      <alignment vertical="center"/>
    </xf>
    <xf numFmtId="0" fontId="0" fillId="0" borderId="59" xfId="0" applyBorder="1" applyAlignment="1">
      <alignment vertical="center"/>
    </xf>
    <xf numFmtId="0" fontId="0" fillId="0" borderId="59" xfId="0" applyBorder="1" applyAlignment="1">
      <alignment horizontal="center" vertical="center"/>
    </xf>
    <xf numFmtId="0" fontId="0" fillId="0" borderId="36" xfId="0" applyBorder="1" applyAlignment="1">
      <alignment vertical="center"/>
    </xf>
    <xf numFmtId="0" fontId="0" fillId="0" borderId="38" xfId="0" applyBorder="1" applyAlignment="1">
      <alignment vertical="center"/>
    </xf>
    <xf numFmtId="0" fontId="20" fillId="0" borderId="38" xfId="0" applyFont="1" applyBorder="1" applyAlignment="1">
      <alignment horizontal="center" vertical="center"/>
    </xf>
    <xf numFmtId="0" fontId="0" fillId="0" borderId="37" xfId="0" applyBorder="1" applyAlignment="1">
      <alignment vertical="center"/>
    </xf>
    <xf numFmtId="0" fontId="26" fillId="7" borderId="0" xfId="0" applyFont="1" applyFill="1" applyAlignment="1">
      <alignment vertical="center"/>
    </xf>
    <xf numFmtId="0" fontId="27" fillId="7" borderId="0" xfId="0" applyFont="1" applyFill="1" applyAlignment="1">
      <alignment vertical="center"/>
    </xf>
    <xf numFmtId="0" fontId="26" fillId="7" borderId="0" xfId="0" applyFont="1" applyFill="1" applyAlignment="1">
      <alignment horizontal="center" vertical="center"/>
    </xf>
    <xf numFmtId="0" fontId="27" fillId="7" borderId="0" xfId="0" applyFont="1" applyFill="1" applyAlignment="1">
      <alignment horizontal="center" vertical="center"/>
    </xf>
    <xf numFmtId="0" fontId="27" fillId="0" borderId="0" xfId="0" applyFont="1" applyAlignment="1">
      <alignment vertical="center"/>
    </xf>
    <xf numFmtId="0" fontId="0" fillId="7" borderId="0" xfId="0" applyFill="1" applyAlignment="1">
      <alignment vertical="center"/>
    </xf>
    <xf numFmtId="0" fontId="0" fillId="7" borderId="0" xfId="0" applyFill="1" applyAlignment="1">
      <alignment horizontal="center" vertical="center"/>
    </xf>
    <xf numFmtId="0" fontId="0" fillId="7" borderId="51" xfId="0" applyFill="1" applyBorder="1" applyAlignment="1">
      <alignment vertical="center"/>
    </xf>
    <xf numFmtId="0" fontId="28" fillId="7" borderId="46" xfId="0" applyFont="1" applyFill="1" applyBorder="1" applyAlignment="1">
      <alignment horizontal="center" vertical="center"/>
    </xf>
    <xf numFmtId="0" fontId="0" fillId="7" borderId="53" xfId="0" applyFill="1" applyBorder="1" applyAlignment="1">
      <alignment horizontal="center" vertical="center"/>
    </xf>
    <xf numFmtId="0" fontId="0" fillId="7" borderId="51" xfId="0" applyFill="1" applyBorder="1" applyAlignment="1">
      <alignment horizontal="center" vertical="center"/>
    </xf>
    <xf numFmtId="0" fontId="0" fillId="7" borderId="19" xfId="0" applyFill="1" applyBorder="1" applyAlignment="1">
      <alignment horizontal="center" vertical="center"/>
    </xf>
    <xf numFmtId="0" fontId="24" fillId="7" borderId="0" xfId="0" applyFont="1" applyFill="1" applyAlignment="1">
      <alignment horizontal="center" vertical="center"/>
    </xf>
    <xf numFmtId="0" fontId="24" fillId="7" borderId="55" xfId="0" applyFont="1" applyFill="1" applyBorder="1" applyAlignment="1">
      <alignment horizontal="center" vertical="center"/>
    </xf>
    <xf numFmtId="0" fontId="0" fillId="7" borderId="55" xfId="0" applyFill="1" applyBorder="1" applyAlignment="1">
      <alignment horizontal="center" vertical="center"/>
    </xf>
    <xf numFmtId="0" fontId="0" fillId="7" borderId="19" xfId="0" applyFill="1" applyBorder="1" applyAlignment="1">
      <alignment vertical="center"/>
    </xf>
    <xf numFmtId="0" fontId="24" fillId="8" borderId="0" xfId="0" applyFont="1" applyFill="1" applyAlignment="1">
      <alignment horizontal="center" vertical="center"/>
    </xf>
    <xf numFmtId="0" fontId="0" fillId="2" borderId="19" xfId="0" applyFill="1" applyBorder="1" applyAlignment="1">
      <alignment horizontal="center" vertical="center"/>
    </xf>
    <xf numFmtId="0" fontId="29" fillId="2" borderId="0" xfId="0" applyFont="1" applyFill="1" applyAlignment="1">
      <alignment horizontal="center" vertical="center"/>
    </xf>
    <xf numFmtId="0" fontId="0" fillId="2" borderId="55" xfId="0" applyFill="1" applyBorder="1" applyAlignment="1">
      <alignment horizontal="center" vertical="center"/>
    </xf>
    <xf numFmtId="0" fontId="0" fillId="2" borderId="31" xfId="0" applyFill="1" applyBorder="1" applyAlignment="1">
      <alignment horizontal="center" vertical="center"/>
    </xf>
    <xf numFmtId="0" fontId="29" fillId="2" borderId="25" xfId="0" applyFont="1" applyFill="1" applyBorder="1" applyAlignment="1">
      <alignment horizontal="center" vertical="center"/>
    </xf>
    <xf numFmtId="0" fontId="24" fillId="2" borderId="56" xfId="0" applyFont="1" applyFill="1" applyBorder="1" applyAlignment="1">
      <alignment horizontal="center" vertical="center"/>
    </xf>
    <xf numFmtId="0" fontId="0" fillId="2" borderId="56" xfId="0" applyFill="1" applyBorder="1" applyAlignment="1">
      <alignment horizontal="center" vertical="center"/>
    </xf>
    <xf numFmtId="0" fontId="0" fillId="7" borderId="60" xfId="0" applyFill="1" applyBorder="1" applyAlignment="1">
      <alignment vertical="center"/>
    </xf>
    <xf numFmtId="0" fontId="0" fillId="7" borderId="60" xfId="0" applyFill="1" applyBorder="1" applyAlignment="1">
      <alignment horizontal="center" vertical="center"/>
    </xf>
    <xf numFmtId="0" fontId="0" fillId="9" borderId="0" xfId="0" applyFill="1" applyAlignment="1">
      <alignment vertical="center"/>
    </xf>
    <xf numFmtId="0" fontId="0" fillId="9" borderId="0" xfId="0" applyFill="1" applyAlignment="1">
      <alignment horizontal="center" vertical="center"/>
    </xf>
    <xf numFmtId="0" fontId="0" fillId="9" borderId="51" xfId="0" applyFill="1" applyBorder="1" applyAlignment="1">
      <alignment vertical="center"/>
    </xf>
    <xf numFmtId="0" fontId="28" fillId="9" borderId="46" xfId="0" applyFont="1" applyFill="1" applyBorder="1" applyAlignment="1">
      <alignment horizontal="center" vertical="center"/>
    </xf>
    <xf numFmtId="0" fontId="0" fillId="9" borderId="53" xfId="0" applyFill="1" applyBorder="1" applyAlignment="1">
      <alignment horizontal="center" vertical="center"/>
    </xf>
    <xf numFmtId="0" fontId="0" fillId="9" borderId="51" xfId="0" applyFill="1" applyBorder="1" applyAlignment="1">
      <alignment horizontal="center" vertical="center"/>
    </xf>
    <xf numFmtId="0" fontId="0" fillId="9" borderId="19" xfId="0" applyFill="1" applyBorder="1" applyAlignment="1">
      <alignment horizontal="center" vertical="center"/>
    </xf>
    <xf numFmtId="0" fontId="24" fillId="9" borderId="0" xfId="0" applyFont="1" applyFill="1" applyAlignment="1">
      <alignment horizontal="center" vertical="center"/>
    </xf>
    <xf numFmtId="0" fontId="24" fillId="9" borderId="55" xfId="0" applyFont="1" applyFill="1" applyBorder="1" applyAlignment="1">
      <alignment horizontal="center" vertical="center"/>
    </xf>
    <xf numFmtId="0" fontId="0" fillId="9" borderId="55" xfId="0" applyFill="1" applyBorder="1" applyAlignment="1">
      <alignment horizontal="center" vertical="center"/>
    </xf>
    <xf numFmtId="0" fontId="0" fillId="9" borderId="19" xfId="0" applyFill="1" applyBorder="1" applyAlignment="1">
      <alignment vertical="center"/>
    </xf>
    <xf numFmtId="0" fontId="0" fillId="9" borderId="60" xfId="0" applyFill="1" applyBorder="1" applyAlignment="1">
      <alignment vertical="center"/>
    </xf>
    <xf numFmtId="0" fontId="0" fillId="9" borderId="60" xfId="0" applyFill="1" applyBorder="1" applyAlignment="1">
      <alignment horizontal="center" vertical="center"/>
    </xf>
    <xf numFmtId="0" fontId="0" fillId="0" borderId="38" xfId="0" applyBorder="1" applyAlignment="1">
      <alignment horizontal="center" vertical="center"/>
    </xf>
    <xf numFmtId="0" fontId="20" fillId="0" borderId="37" xfId="0" applyFont="1" applyBorder="1" applyAlignment="1">
      <alignment horizontal="center" vertical="center"/>
    </xf>
    <xf numFmtId="0" fontId="29" fillId="7" borderId="0" xfId="0" applyFont="1" applyFill="1" applyAlignment="1">
      <alignment horizontal="center" vertical="center"/>
    </xf>
    <xf numFmtId="0" fontId="8" fillId="0" borderId="46" xfId="0" applyFont="1" applyBorder="1" applyAlignment="1">
      <alignment vertical="center"/>
    </xf>
    <xf numFmtId="0" fontId="6" fillId="0" borderId="0" xfId="0" applyFont="1" applyAlignment="1">
      <alignment vertical="center"/>
    </xf>
    <xf numFmtId="0" fontId="22" fillId="0" borderId="0" xfId="0" applyFont="1" applyAlignment="1">
      <alignment vertical="center"/>
    </xf>
    <xf numFmtId="0" fontId="31" fillId="0" borderId="0" xfId="0" applyFont="1" applyAlignment="1">
      <alignment horizontal="center" vertical="center"/>
    </xf>
    <xf numFmtId="0" fontId="31" fillId="0" borderId="0" xfId="0" applyFont="1" applyAlignment="1">
      <alignment horizontal="center" vertical="center" wrapText="1"/>
    </xf>
    <xf numFmtId="0" fontId="31" fillId="0" borderId="0" xfId="0" applyFont="1" applyAlignment="1">
      <alignment vertical="center" wrapText="1"/>
    </xf>
    <xf numFmtId="0" fontId="31" fillId="0" borderId="0" xfId="0" applyFont="1" applyAlignment="1">
      <alignment horizontal="left" vertical="center" indent="1"/>
    </xf>
    <xf numFmtId="0" fontId="20" fillId="0" borderId="0" xfId="0" applyFont="1" applyAlignment="1">
      <alignment vertical="center"/>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0" fillId="0" borderId="0" xfId="0" applyFont="1" applyAlignment="1">
      <alignment vertical="center" wrapText="1"/>
    </xf>
    <xf numFmtId="0" fontId="19" fillId="0" borderId="0" xfId="0" applyFont="1" applyAlignment="1">
      <alignment vertical="center" wrapText="1"/>
    </xf>
    <xf numFmtId="0" fontId="20" fillId="0" borderId="0" xfId="0" applyFont="1" applyAlignment="1">
      <alignment horizontal="left" vertical="center" indent="1"/>
    </xf>
    <xf numFmtId="0" fontId="19" fillId="0" borderId="61" xfId="0" applyFont="1" applyBorder="1" applyAlignment="1">
      <alignment horizontal="center" vertical="center"/>
    </xf>
    <xf numFmtId="0" fontId="33" fillId="0" borderId="0" xfId="0" applyFont="1" applyAlignment="1">
      <alignment vertical="top"/>
    </xf>
    <xf numFmtId="0" fontId="34" fillId="0" borderId="0" xfId="0" applyFont="1"/>
    <xf numFmtId="0" fontId="0" fillId="0" borderId="61" xfId="0" applyBorder="1" applyAlignment="1">
      <alignment horizontal="center" vertical="center"/>
    </xf>
    <xf numFmtId="0" fontId="35" fillId="0" borderId="0" xfId="0" applyFont="1" applyAlignment="1">
      <alignment horizontal="left" vertical="center" wrapText="1" indent="7"/>
    </xf>
    <xf numFmtId="0" fontId="35" fillId="0" borderId="61" xfId="0" applyFont="1" applyBorder="1" applyAlignment="1">
      <alignment horizontal="left" vertical="center" wrapText="1" indent="7"/>
    </xf>
    <xf numFmtId="0" fontId="38" fillId="0" borderId="0" xfId="0" applyFont="1" applyAlignment="1">
      <alignment horizontal="left" vertical="center" indent="4"/>
    </xf>
    <xf numFmtId="0" fontId="35" fillId="0" borderId="0" xfId="0" applyFont="1" applyAlignment="1">
      <alignment horizontal="left" vertical="center" wrapText="1" indent="10"/>
    </xf>
    <xf numFmtId="0" fontId="35" fillId="0" borderId="61" xfId="0" applyFont="1" applyBorder="1" applyAlignment="1">
      <alignment horizontal="left" vertical="center" wrapText="1" indent="10"/>
    </xf>
    <xf numFmtId="0" fontId="35" fillId="0" borderId="0" xfId="0" applyFont="1" applyAlignment="1">
      <alignment horizontal="left" vertical="center" indent="3"/>
    </xf>
    <xf numFmtId="0" fontId="35" fillId="0" borderId="0" xfId="0" applyFont="1" applyAlignment="1">
      <alignment horizontal="left" vertical="center" indent="5"/>
    </xf>
    <xf numFmtId="0" fontId="35" fillId="0" borderId="0" xfId="0" applyFont="1" applyAlignment="1">
      <alignment horizontal="left" vertical="center" indent="8"/>
    </xf>
    <xf numFmtId="0" fontId="36" fillId="0" borderId="0" xfId="0" applyFont="1" applyAlignment="1">
      <alignment horizontal="left" vertical="center" indent="8"/>
    </xf>
    <xf numFmtId="0" fontId="40" fillId="0" borderId="0" xfId="0" applyFont="1" applyAlignment="1">
      <alignment horizontal="left" vertical="center" indent="8"/>
    </xf>
    <xf numFmtId="0" fontId="35" fillId="0" borderId="0" xfId="0" applyFont="1" applyAlignment="1">
      <alignment horizontal="left" vertical="center" indent="13"/>
    </xf>
    <xf numFmtId="0" fontId="24" fillId="0" borderId="0" xfId="0" applyFont="1"/>
    <xf numFmtId="0" fontId="37" fillId="0" borderId="0" xfId="0" applyFont="1" applyAlignment="1">
      <alignment horizontal="left" vertical="center" indent="8"/>
    </xf>
    <xf numFmtId="0" fontId="1" fillId="4" borderId="62" xfId="0" applyFont="1" applyFill="1" applyBorder="1" applyAlignment="1">
      <alignment horizontal="center" wrapText="1"/>
    </xf>
    <xf numFmtId="0" fontId="1" fillId="4" borderId="63" xfId="0" applyFont="1" applyFill="1" applyBorder="1" applyAlignment="1">
      <alignment horizontal="center" wrapText="1"/>
    </xf>
    <xf numFmtId="0" fontId="17" fillId="0" borderId="64" xfId="0" applyFont="1" applyBorder="1" applyAlignment="1">
      <alignment vertical="center"/>
    </xf>
    <xf numFmtId="0" fontId="17" fillId="0" borderId="68" xfId="0" applyFont="1" applyBorder="1" applyAlignment="1">
      <alignment vertical="center"/>
    </xf>
    <xf numFmtId="0" fontId="0" fillId="0" borderId="58" xfId="0" applyBorder="1" applyAlignment="1">
      <alignment vertical="center"/>
    </xf>
    <xf numFmtId="0" fontId="11" fillId="4" borderId="70" xfId="0" applyFont="1" applyFill="1" applyBorder="1"/>
    <xf numFmtId="0" fontId="1" fillId="4" borderId="27" xfId="0" applyFont="1" applyFill="1" applyBorder="1" applyAlignment="1">
      <alignment horizontal="center" wrapText="1"/>
    </xf>
    <xf numFmtId="0" fontId="17" fillId="0" borderId="70" xfId="0" applyFont="1" applyBorder="1" applyAlignment="1">
      <alignment vertical="center"/>
    </xf>
    <xf numFmtId="0" fontId="0" fillId="0" borderId="67" xfId="0" applyBorder="1" applyAlignment="1">
      <alignment horizontal="center" vertical="center" wrapText="1"/>
    </xf>
    <xf numFmtId="0" fontId="1" fillId="4" borderId="70" xfId="0" applyFont="1" applyFill="1" applyBorder="1" applyAlignment="1">
      <alignment horizontal="center" wrapText="1"/>
    </xf>
    <xf numFmtId="0" fontId="0" fillId="4" borderId="58" xfId="0" applyFill="1" applyBorder="1" applyAlignment="1">
      <alignment horizontal="center" wrapText="1"/>
    </xf>
    <xf numFmtId="0" fontId="3" fillId="4" borderId="58" xfId="0" applyFont="1" applyFill="1" applyBorder="1" applyAlignment="1">
      <alignment horizontal="center" vertical="center" wrapText="1"/>
    </xf>
    <xf numFmtId="0" fontId="0" fillId="0" borderId="74" xfId="0" applyBorder="1" applyAlignment="1">
      <alignment horizontal="left" vertical="center"/>
    </xf>
    <xf numFmtId="0" fontId="0" fillId="0" borderId="75" xfId="0" applyBorder="1" applyAlignment="1">
      <alignment horizontal="left" wrapText="1"/>
    </xf>
    <xf numFmtId="0" fontId="0" fillId="0" borderId="58" xfId="0" applyBorder="1" applyAlignment="1">
      <alignment horizontal="center" wrapText="1"/>
    </xf>
    <xf numFmtId="0" fontId="3" fillId="0" borderId="58" xfId="0" applyFont="1" applyBorder="1" applyAlignment="1">
      <alignment horizontal="center" vertical="center" wrapText="1"/>
    </xf>
    <xf numFmtId="0" fontId="1" fillId="5" borderId="38" xfId="0" applyFont="1" applyFill="1" applyBorder="1" applyAlignment="1">
      <alignment horizontal="left"/>
    </xf>
    <xf numFmtId="0" fontId="0" fillId="0" borderId="58" xfId="0" applyBorder="1" applyAlignment="1">
      <alignment horizontal="left" wrapText="1"/>
    </xf>
    <xf numFmtId="0" fontId="11" fillId="4" borderId="51" xfId="0" applyFont="1" applyFill="1" applyBorder="1"/>
    <xf numFmtId="0" fontId="11" fillId="4" borderId="31" xfId="0" applyFont="1" applyFill="1" applyBorder="1"/>
    <xf numFmtId="0" fontId="1" fillId="4" borderId="58" xfId="0" applyFont="1" applyFill="1" applyBorder="1" applyAlignment="1">
      <alignment horizontal="left"/>
    </xf>
    <xf numFmtId="0" fontId="17" fillId="0" borderId="79" xfId="0" applyFont="1" applyBorder="1"/>
    <xf numFmtId="0" fontId="4" fillId="5" borderId="38" xfId="0" applyFont="1" applyFill="1" applyBorder="1" applyAlignment="1">
      <alignment horizontal="center" wrapText="1"/>
    </xf>
    <xf numFmtId="0" fontId="0" fillId="0" borderId="58" xfId="0" applyBorder="1" applyAlignment="1">
      <alignment horizontal="left"/>
    </xf>
    <xf numFmtId="0" fontId="0" fillId="0" borderId="77" xfId="0" applyBorder="1" applyAlignment="1">
      <alignment horizontal="left"/>
    </xf>
    <xf numFmtId="0" fontId="17" fillId="0" borderId="82" xfId="0" applyFont="1" applyBorder="1"/>
    <xf numFmtId="0" fontId="0" fillId="0" borderId="46" xfId="0" applyBorder="1" applyAlignment="1">
      <alignment horizontal="left"/>
    </xf>
    <xf numFmtId="0" fontId="0" fillId="0" borderId="46" xfId="0" applyBorder="1" applyAlignment="1">
      <alignment horizontal="center" wrapText="1"/>
    </xf>
    <xf numFmtId="0" fontId="0" fillId="4" borderId="58" xfId="0" applyFill="1" applyBorder="1" applyAlignment="1">
      <alignment horizontal="center" vertical="center" wrapText="1"/>
    </xf>
    <xf numFmtId="0" fontId="0" fillId="0" borderId="66" xfId="0" applyBorder="1" applyAlignment="1">
      <alignment horizontal="left"/>
    </xf>
    <xf numFmtId="0" fontId="3" fillId="0" borderId="58" xfId="0" applyFont="1" applyBorder="1" applyAlignment="1">
      <alignment vertical="center"/>
    </xf>
    <xf numFmtId="0" fontId="17" fillId="0" borderId="79" xfId="0" applyFont="1" applyBorder="1" applyAlignment="1">
      <alignment vertical="top"/>
    </xf>
    <xf numFmtId="0" fontId="0" fillId="0" borderId="0" xfId="0" applyAlignment="1">
      <alignment vertical="top"/>
    </xf>
    <xf numFmtId="0" fontId="3" fillId="0" borderId="58" xfId="0" applyFont="1" applyBorder="1" applyAlignment="1">
      <alignment horizontal="left" vertical="center"/>
    </xf>
    <xf numFmtId="0" fontId="1" fillId="4" borderId="58" xfId="0" applyFont="1" applyFill="1" applyBorder="1" applyAlignment="1">
      <alignment horizontal="center"/>
    </xf>
    <xf numFmtId="0" fontId="1" fillId="4" borderId="58" xfId="0" applyFont="1" applyFill="1" applyBorder="1" applyAlignment="1">
      <alignment horizontal="center" wrapText="1"/>
    </xf>
    <xf numFmtId="0" fontId="1" fillId="4" borderId="58" xfId="0" applyFont="1" applyFill="1" applyBorder="1" applyAlignment="1">
      <alignment horizontal="center" vertical="center" wrapText="1"/>
    </xf>
    <xf numFmtId="0" fontId="0" fillId="0" borderId="66" xfId="0" applyBorder="1" applyAlignment="1">
      <alignment horizontal="center"/>
    </xf>
    <xf numFmtId="0" fontId="0" fillId="0" borderId="58" xfId="0" applyBorder="1" applyAlignment="1">
      <alignment horizontal="center" vertical="center" wrapText="1"/>
    </xf>
    <xf numFmtId="0" fontId="0" fillId="0" borderId="58" xfId="0" quotePrefix="1" applyBorder="1" applyAlignment="1">
      <alignment horizontal="center" wrapText="1"/>
    </xf>
    <xf numFmtId="0" fontId="11" fillId="0" borderId="70" xfId="0" applyFont="1" applyBorder="1"/>
    <xf numFmtId="0" fontId="0" fillId="0" borderId="58" xfId="0" applyBorder="1" applyAlignment="1">
      <alignment horizontal="center"/>
    </xf>
    <xf numFmtId="0" fontId="3" fillId="0" borderId="58" xfId="0" applyFont="1" applyBorder="1" applyAlignment="1">
      <alignment vertical="center" wrapText="1"/>
    </xf>
    <xf numFmtId="0" fontId="17" fillId="0" borderId="85" xfId="0" applyFont="1" applyBorder="1"/>
    <xf numFmtId="0" fontId="0" fillId="0" borderId="46" xfId="0" applyBorder="1" applyAlignment="1">
      <alignment horizontal="left" wrapText="1"/>
    </xf>
    <xf numFmtId="0" fontId="0" fillId="0" borderId="46" xfId="0" applyBorder="1" applyAlignment="1">
      <alignment horizontal="right" wrapText="1"/>
    </xf>
    <xf numFmtId="0" fontId="17" fillId="0" borderId="28" xfId="0" applyFont="1" applyBorder="1" applyAlignment="1">
      <alignment horizontal="left" indent="22"/>
    </xf>
    <xf numFmtId="0" fontId="0" fillId="0" borderId="25" xfId="0" applyBorder="1" applyAlignment="1">
      <alignment horizontal="left" wrapText="1"/>
    </xf>
    <xf numFmtId="0" fontId="0" fillId="0" borderId="46" xfId="0" applyBorder="1" applyAlignment="1">
      <alignment horizontal="center" vertical="center" wrapText="1"/>
    </xf>
    <xf numFmtId="0" fontId="17" fillId="0" borderId="4" xfId="0" applyFont="1" applyBorder="1"/>
    <xf numFmtId="0" fontId="3" fillId="0" borderId="58" xfId="0" applyFont="1" applyBorder="1" applyAlignment="1">
      <alignment horizontal="left"/>
    </xf>
    <xf numFmtId="0" fontId="0" fillId="0" borderId="58" xfId="0" applyBorder="1" applyAlignment="1">
      <alignment horizontal="right" wrapText="1"/>
    </xf>
    <xf numFmtId="0" fontId="0" fillId="0" borderId="58" xfId="0" applyBorder="1" applyAlignment="1">
      <alignment horizontal="left" vertical="center"/>
    </xf>
    <xf numFmtId="0" fontId="17" fillId="0" borderId="82" xfId="0" applyFont="1" applyBorder="1" applyAlignment="1">
      <alignment horizontal="left"/>
    </xf>
    <xf numFmtId="3" fontId="0" fillId="0" borderId="52" xfId="0" applyNumberFormat="1" applyBorder="1" applyAlignment="1">
      <alignment horizontal="left"/>
    </xf>
    <xf numFmtId="0" fontId="3" fillId="0" borderId="46" xfId="0" applyFont="1" applyBorder="1" applyAlignment="1">
      <alignment vertical="center" wrapText="1"/>
    </xf>
    <xf numFmtId="0" fontId="17" fillId="0" borderId="4" xfId="0" applyFont="1" applyBorder="1" applyAlignment="1">
      <alignment horizontal="left" indent="25"/>
    </xf>
    <xf numFmtId="3" fontId="0" fillId="0" borderId="54" xfId="0" applyNumberFormat="1" applyBorder="1" applyAlignment="1">
      <alignment horizontal="left"/>
    </xf>
    <xf numFmtId="0" fontId="3" fillId="0" borderId="46" xfId="0" applyFont="1" applyBorder="1" applyAlignment="1">
      <alignment horizontal="left" vertical="center"/>
    </xf>
    <xf numFmtId="0" fontId="17" fillId="0" borderId="28" xfId="0" applyFont="1" applyBorder="1" applyAlignment="1">
      <alignment horizontal="left" indent="25"/>
    </xf>
    <xf numFmtId="0" fontId="0" fillId="0" borderId="25" xfId="0" applyBorder="1" applyAlignment="1">
      <alignment horizontal="center" wrapText="1"/>
    </xf>
    <xf numFmtId="0" fontId="3" fillId="0" borderId="25" xfId="0" applyFont="1" applyBorder="1" applyAlignment="1">
      <alignment horizontal="left" vertical="center"/>
    </xf>
    <xf numFmtId="0" fontId="17" fillId="0" borderId="86" xfId="0" applyFont="1" applyBorder="1" applyAlignment="1">
      <alignment horizontal="left" indent="25"/>
    </xf>
    <xf numFmtId="0" fontId="1" fillId="4" borderId="70" xfId="0" applyFont="1" applyFill="1" applyBorder="1" applyAlignment="1">
      <alignment horizontal="left"/>
    </xf>
    <xf numFmtId="0" fontId="0" fillId="0" borderId="46" xfId="0" applyBorder="1" applyAlignment="1">
      <alignment horizontal="center" vertical="center"/>
    </xf>
    <xf numFmtId="0" fontId="0" fillId="0" borderId="53" xfId="0" applyBorder="1" applyAlignment="1">
      <alignment horizontal="center" vertical="center"/>
    </xf>
    <xf numFmtId="0" fontId="17" fillId="0" borderId="4" xfId="0" applyFont="1" applyBorder="1" applyAlignment="1">
      <alignment horizontal="left" indent="3"/>
    </xf>
    <xf numFmtId="0" fontId="17" fillId="0" borderId="28" xfId="0" applyFont="1" applyBorder="1" applyAlignment="1">
      <alignment horizontal="left" indent="3"/>
    </xf>
    <xf numFmtId="0" fontId="0" fillId="0" borderId="25" xfId="0" applyBorder="1" applyAlignment="1">
      <alignment horizontal="left"/>
    </xf>
    <xf numFmtId="0" fontId="0" fillId="0" borderId="25" xfId="0" applyBorder="1" applyAlignment="1">
      <alignment horizontal="center" vertical="center" wrapText="1"/>
    </xf>
    <xf numFmtId="0" fontId="0" fillId="0" borderId="2" xfId="0" applyBorder="1" applyAlignment="1">
      <alignment horizontal="left" vertical="center"/>
    </xf>
    <xf numFmtId="0" fontId="0" fillId="0" borderId="58" xfId="0" applyBorder="1" applyAlignment="1">
      <alignment wrapText="1"/>
    </xf>
    <xf numFmtId="0" fontId="17" fillId="0" borderId="25" xfId="0" applyFont="1" applyBorder="1"/>
    <xf numFmtId="0" fontId="17" fillId="0" borderId="28" xfId="0" applyFont="1" applyBorder="1" applyAlignment="1">
      <alignment horizontal="left"/>
    </xf>
    <xf numFmtId="0" fontId="17" fillId="0" borderId="4" xfId="0" applyFont="1" applyBorder="1" applyAlignment="1">
      <alignment horizontal="left"/>
    </xf>
    <xf numFmtId="0" fontId="17" fillId="0" borderId="79" xfId="0" applyFont="1" applyBorder="1" applyAlignment="1">
      <alignment horizontal="left"/>
    </xf>
    <xf numFmtId="0" fontId="0" fillId="0" borderId="75" xfId="0" applyBorder="1" applyAlignment="1">
      <alignment horizontal="center" vertical="center" wrapText="1"/>
    </xf>
    <xf numFmtId="0" fontId="1" fillId="5" borderId="7" xfId="0" applyFont="1" applyFill="1" applyBorder="1" applyAlignment="1">
      <alignment horizontal="center" wrapText="1"/>
    </xf>
    <xf numFmtId="0" fontId="17" fillId="0" borderId="66" xfId="0" applyFont="1" applyBorder="1" applyAlignment="1">
      <alignment horizontal="left" vertical="center"/>
    </xf>
    <xf numFmtId="0" fontId="11" fillId="0" borderId="58" xfId="0" applyFont="1" applyBorder="1" applyAlignment="1">
      <alignment horizontal="left" vertical="center"/>
    </xf>
    <xf numFmtId="0" fontId="17" fillId="0" borderId="1" xfId="0" applyFont="1" applyBorder="1"/>
    <xf numFmtId="0" fontId="17" fillId="0" borderId="87" xfId="0" applyFont="1" applyBorder="1" applyAlignment="1">
      <alignment horizontal="left"/>
    </xf>
    <xf numFmtId="0" fontId="17" fillId="0" borderId="2" xfId="0" applyFont="1" applyBorder="1"/>
    <xf numFmtId="0" fontId="17" fillId="0" borderId="54" xfId="0" applyFont="1" applyBorder="1" applyAlignment="1">
      <alignment horizontal="left"/>
    </xf>
    <xf numFmtId="0" fontId="17" fillId="0" borderId="77" xfId="0" applyFont="1" applyBorder="1" applyAlignment="1">
      <alignment horizontal="left"/>
    </xf>
    <xf numFmtId="49" fontId="17" fillId="0" borderId="82" xfId="0" applyNumberFormat="1" applyFont="1" applyBorder="1" applyAlignment="1">
      <alignment horizontal="left"/>
    </xf>
    <xf numFmtId="0" fontId="17" fillId="0" borderId="52" xfId="0" applyFont="1" applyBorder="1" applyAlignment="1">
      <alignment horizontal="left" vertical="center"/>
    </xf>
    <xf numFmtId="0" fontId="11" fillId="0" borderId="46" xfId="0" applyFont="1" applyBorder="1" applyAlignment="1">
      <alignment horizontal="left" vertical="center"/>
    </xf>
    <xf numFmtId="49" fontId="17" fillId="0" borderId="28" xfId="0" applyNumberFormat="1" applyFont="1" applyBorder="1" applyAlignment="1">
      <alignment horizontal="left" indent="3"/>
    </xf>
    <xf numFmtId="0" fontId="17" fillId="0" borderId="77" xfId="0" applyFont="1" applyBorder="1" applyAlignment="1">
      <alignment horizontal="left" vertical="center"/>
    </xf>
    <xf numFmtId="0" fontId="11" fillId="0" borderId="25" xfId="0" applyFont="1" applyBorder="1" applyAlignment="1">
      <alignment horizontal="left" vertical="center"/>
    </xf>
    <xf numFmtId="0" fontId="47" fillId="0" borderId="58" xfId="0" applyFont="1" applyBorder="1"/>
    <xf numFmtId="0" fontId="47" fillId="0" borderId="46" xfId="0" applyFont="1" applyBorder="1"/>
    <xf numFmtId="49" fontId="17" fillId="0" borderId="4" xfId="0" applyNumberFormat="1" applyFont="1" applyBorder="1" applyAlignment="1">
      <alignment horizontal="left" indent="3"/>
    </xf>
    <xf numFmtId="0" fontId="17" fillId="0" borderId="54" xfId="0" applyFont="1" applyBorder="1" applyAlignment="1">
      <alignment horizontal="left" vertical="center"/>
    </xf>
    <xf numFmtId="0" fontId="47" fillId="0" borderId="25" xfId="0" applyFont="1" applyBorder="1"/>
    <xf numFmtId="0" fontId="47" fillId="0" borderId="58" xfId="0" applyFont="1" applyBorder="1" applyAlignment="1">
      <alignment horizontal="left"/>
    </xf>
    <xf numFmtId="49" fontId="17" fillId="0" borderId="79" xfId="0" applyNumberFormat="1" applyFont="1" applyBorder="1" applyAlignment="1">
      <alignment horizontal="left"/>
    </xf>
    <xf numFmtId="0" fontId="17" fillId="0" borderId="46" xfId="0" applyFont="1" applyBorder="1" applyAlignment="1">
      <alignment horizontal="left" vertical="center"/>
    </xf>
    <xf numFmtId="49" fontId="17" fillId="0" borderId="28" xfId="0" applyNumberFormat="1" applyFont="1" applyBorder="1" applyAlignment="1">
      <alignment horizontal="left"/>
    </xf>
    <xf numFmtId="0" fontId="0" fillId="0" borderId="25" xfId="0" applyBorder="1" applyAlignment="1">
      <alignment horizontal="left" vertical="center"/>
    </xf>
    <xf numFmtId="0" fontId="0" fillId="0" borderId="46" xfId="0" applyBorder="1" applyAlignment="1">
      <alignment horizontal="left" wrapText="1" indent="4"/>
    </xf>
    <xf numFmtId="0" fontId="0" fillId="0" borderId="46" xfId="0" applyBorder="1" applyAlignment="1">
      <alignment horizontal="left" vertical="center"/>
    </xf>
    <xf numFmtId="0" fontId="0" fillId="0" borderId="58" xfId="0" applyBorder="1" applyAlignment="1">
      <alignment horizontal="center" vertical="center"/>
    </xf>
    <xf numFmtId="0" fontId="0" fillId="0" borderId="58" xfId="0" applyBorder="1" applyAlignment="1">
      <alignment horizontal="left" vertical="center" wrapText="1"/>
    </xf>
    <xf numFmtId="0" fontId="48" fillId="0" borderId="58" xfId="0" applyFont="1" applyBorder="1"/>
    <xf numFmtId="0" fontId="0" fillId="0" borderId="87" xfId="0" applyBorder="1" applyAlignment="1">
      <alignment horizontal="left"/>
    </xf>
    <xf numFmtId="0" fontId="0" fillId="0" borderId="2" xfId="0" applyBorder="1" applyAlignment="1">
      <alignment horizontal="left"/>
    </xf>
    <xf numFmtId="0" fontId="0" fillId="0" borderId="2" xfId="0" applyBorder="1" applyAlignment="1">
      <alignment horizontal="center" wrapText="1"/>
    </xf>
    <xf numFmtId="0" fontId="0" fillId="0" borderId="2" xfId="0" applyBorder="1" applyAlignment="1">
      <alignment horizontal="center" vertical="center" wrapText="1"/>
    </xf>
    <xf numFmtId="0" fontId="17" fillId="0" borderId="4" xfId="0" applyFont="1" applyBorder="1" applyAlignment="1">
      <alignment horizontal="left" indent="6"/>
    </xf>
    <xf numFmtId="0" fontId="17" fillId="0" borderId="28" xfId="0" applyFont="1" applyBorder="1" applyAlignment="1">
      <alignment horizontal="left" indent="6"/>
    </xf>
    <xf numFmtId="0" fontId="17" fillId="0" borderId="1" xfId="0" applyFont="1" applyBorder="1" applyAlignment="1">
      <alignment horizontal="left"/>
    </xf>
    <xf numFmtId="0" fontId="17" fillId="0" borderId="6" xfId="0" applyFont="1" applyBorder="1" applyAlignment="1">
      <alignment horizontal="left" indent="3"/>
    </xf>
    <xf numFmtId="0" fontId="0" fillId="0" borderId="80" xfId="0" applyBorder="1" applyAlignment="1">
      <alignment horizontal="left"/>
    </xf>
    <xf numFmtId="0" fontId="0" fillId="0" borderId="7" xfId="0" applyBorder="1" applyAlignment="1">
      <alignment horizontal="left"/>
    </xf>
    <xf numFmtId="0" fontId="0" fillId="0" borderId="7" xfId="0" applyBorder="1" applyAlignment="1">
      <alignment horizontal="center" wrapText="1"/>
    </xf>
    <xf numFmtId="0" fontId="0" fillId="0" borderId="7" xfId="0" applyBorder="1" applyAlignment="1">
      <alignment horizontal="center" vertical="center" wrapText="1"/>
    </xf>
    <xf numFmtId="0" fontId="17" fillId="0" borderId="82" xfId="0" applyFont="1" applyBorder="1" applyAlignment="1">
      <alignment horizontal="left" indent="3"/>
    </xf>
    <xf numFmtId="0" fontId="1" fillId="4" borderId="46" xfId="0" applyFont="1" applyFill="1" applyBorder="1" applyAlignment="1">
      <alignment horizontal="left"/>
    </xf>
    <xf numFmtId="0" fontId="0" fillId="4" borderId="46" xfId="0" applyFill="1" applyBorder="1" applyAlignment="1">
      <alignment horizontal="center" wrapText="1"/>
    </xf>
    <xf numFmtId="0" fontId="0" fillId="4" borderId="46" xfId="0" applyFill="1" applyBorder="1" applyAlignment="1">
      <alignment horizontal="center" vertical="center" wrapText="1"/>
    </xf>
    <xf numFmtId="49" fontId="0" fillId="0" borderId="66" xfId="0" quotePrefix="1" applyNumberFormat="1" applyBorder="1" applyAlignment="1">
      <alignment horizontal="left"/>
    </xf>
    <xf numFmtId="49" fontId="0" fillId="0" borderId="58" xfId="0" quotePrefix="1" applyNumberFormat="1" applyBorder="1" applyAlignment="1">
      <alignment horizontal="left"/>
    </xf>
    <xf numFmtId="49" fontId="0" fillId="0" borderId="66" xfId="0" quotePrefix="1" applyNumberFormat="1" applyBorder="1" applyAlignment="1">
      <alignment vertical="top"/>
    </xf>
    <xf numFmtId="49" fontId="0" fillId="0" borderId="58" xfId="0" quotePrefix="1" applyNumberFormat="1" applyBorder="1" applyAlignment="1">
      <alignment vertical="top"/>
    </xf>
    <xf numFmtId="0" fontId="11" fillId="5" borderId="6" xfId="0" applyFont="1" applyFill="1" applyBorder="1"/>
    <xf numFmtId="0" fontId="11" fillId="4" borderId="70" xfId="0" applyFont="1" applyFill="1" applyBorder="1" applyAlignment="1">
      <alignment vertical="center"/>
    </xf>
    <xf numFmtId="0" fontId="0" fillId="4" borderId="25" xfId="0" applyFill="1" applyBorder="1" applyAlignment="1">
      <alignment horizontal="center" wrapText="1"/>
    </xf>
    <xf numFmtId="0" fontId="0" fillId="4" borderId="25" xfId="0" applyFill="1" applyBorder="1" applyAlignment="1">
      <alignment horizontal="center" vertical="center" wrapText="1"/>
    </xf>
    <xf numFmtId="0" fontId="17" fillId="0" borderId="28" xfId="0" applyFont="1" applyBorder="1"/>
    <xf numFmtId="49" fontId="17" fillId="0" borderId="4" xfId="0" applyNumberFormat="1" applyFont="1" applyBorder="1" applyAlignment="1">
      <alignment horizontal="left" indent="4"/>
    </xf>
    <xf numFmtId="49" fontId="17" fillId="0" borderId="28" xfId="0" applyNumberFormat="1" applyFont="1" applyBorder="1" applyAlignment="1">
      <alignment horizontal="left" indent="4"/>
    </xf>
    <xf numFmtId="49" fontId="17" fillId="0" borderId="89" xfId="0" applyNumberFormat="1" applyFont="1" applyBorder="1" applyAlignment="1">
      <alignment horizontal="left"/>
    </xf>
    <xf numFmtId="0" fontId="0" fillId="0" borderId="74" xfId="0" applyBorder="1" applyAlignment="1">
      <alignment horizontal="left"/>
    </xf>
    <xf numFmtId="3" fontId="0" fillId="0" borderId="77" xfId="0" applyNumberFormat="1" applyBorder="1" applyAlignment="1">
      <alignment horizontal="left"/>
    </xf>
    <xf numFmtId="0" fontId="17" fillId="0" borderId="4" xfId="0" applyFont="1" applyBorder="1" applyAlignment="1">
      <alignment horizontal="left" indent="1"/>
    </xf>
    <xf numFmtId="0" fontId="17" fillId="0" borderId="28" xfId="0" applyFont="1" applyBorder="1" applyAlignment="1">
      <alignment horizontal="left" indent="1"/>
    </xf>
    <xf numFmtId="0" fontId="0" fillId="0" borderId="28" xfId="0" applyBorder="1" applyAlignment="1">
      <alignment horizontal="left" indent="3"/>
    </xf>
    <xf numFmtId="0" fontId="17" fillId="0" borderId="52" xfId="0" applyFont="1" applyBorder="1" applyAlignment="1">
      <alignment horizontal="left"/>
    </xf>
    <xf numFmtId="0" fontId="17" fillId="0" borderId="46" xfId="0" applyFont="1" applyBorder="1" applyAlignment="1">
      <alignment horizontal="left"/>
    </xf>
    <xf numFmtId="0" fontId="17" fillId="0" borderId="46" xfId="0" applyFont="1" applyBorder="1" applyAlignment="1">
      <alignment horizontal="center" wrapText="1"/>
    </xf>
    <xf numFmtId="0" fontId="17" fillId="0" borderId="46" xfId="0" applyFont="1" applyBorder="1" applyAlignment="1">
      <alignment horizontal="center" vertical="center" wrapText="1"/>
    </xf>
    <xf numFmtId="0" fontId="17" fillId="0" borderId="55" xfId="0" applyFont="1" applyBorder="1" applyAlignment="1">
      <alignment horizontal="center" vertical="center"/>
    </xf>
    <xf numFmtId="0" fontId="0" fillId="0" borderId="54" xfId="0" applyBorder="1" applyAlignment="1">
      <alignment horizontal="left" wrapText="1"/>
    </xf>
    <xf numFmtId="49" fontId="17" fillId="0" borderId="4" xfId="0" applyNumberFormat="1" applyFont="1" applyBorder="1" applyAlignment="1">
      <alignment horizontal="left" indent="5"/>
    </xf>
    <xf numFmtId="0" fontId="0" fillId="0" borderId="87" xfId="0" applyBorder="1" applyAlignment="1">
      <alignment horizontal="left" vertical="center"/>
    </xf>
    <xf numFmtId="0" fontId="0" fillId="0" borderId="54" xfId="0" applyBorder="1" applyAlignment="1">
      <alignment horizontal="left" vertical="center"/>
    </xf>
    <xf numFmtId="0" fontId="0" fillId="0" borderId="77" xfId="0" applyBorder="1" applyAlignment="1">
      <alignment horizontal="left" vertical="center"/>
    </xf>
    <xf numFmtId="0" fontId="0" fillId="0" borderId="83" xfId="0" applyBorder="1" applyAlignment="1">
      <alignment vertical="center"/>
    </xf>
    <xf numFmtId="0" fontId="0" fillId="0" borderId="81" xfId="0" applyBorder="1" applyAlignment="1">
      <alignment horizontal="left" vertical="center"/>
    </xf>
    <xf numFmtId="0" fontId="0" fillId="0" borderId="83" xfId="0" applyBorder="1" applyAlignment="1">
      <alignment horizontal="center" vertical="center" wrapText="1"/>
    </xf>
    <xf numFmtId="0" fontId="0" fillId="0" borderId="66" xfId="0" applyBorder="1" applyAlignment="1">
      <alignment horizontal="left" vertical="center"/>
    </xf>
    <xf numFmtId="0" fontId="1" fillId="5" borderId="91" xfId="0" applyFont="1" applyFill="1" applyBorder="1" applyAlignment="1">
      <alignment vertical="top"/>
    </xf>
    <xf numFmtId="0" fontId="46" fillId="5" borderId="0" xfId="0" applyFont="1" applyFill="1" applyAlignment="1">
      <alignment vertical="top"/>
    </xf>
    <xf numFmtId="0" fontId="46" fillId="0" borderId="0" xfId="0" applyFont="1" applyAlignment="1">
      <alignment vertical="top"/>
    </xf>
    <xf numFmtId="0" fontId="1" fillId="5" borderId="94" xfId="0" applyFont="1" applyFill="1" applyBorder="1" applyAlignment="1">
      <alignment vertical="top"/>
    </xf>
    <xf numFmtId="0" fontId="46" fillId="5" borderId="95" xfId="0" applyFont="1" applyFill="1" applyBorder="1" applyAlignment="1">
      <alignment vertical="top"/>
    </xf>
    <xf numFmtId="0" fontId="1" fillId="5" borderId="92" xfId="0" applyFont="1" applyFill="1" applyBorder="1" applyAlignment="1">
      <alignment vertical="top"/>
    </xf>
    <xf numFmtId="0" fontId="46" fillId="5" borderId="93" xfId="0" applyFont="1" applyFill="1" applyBorder="1" applyAlignment="1">
      <alignment vertical="top"/>
    </xf>
    <xf numFmtId="0" fontId="3" fillId="5" borderId="0" xfId="0" applyFont="1" applyFill="1" applyAlignment="1">
      <alignment vertical="center"/>
    </xf>
    <xf numFmtId="0" fontId="1" fillId="0" borderId="0" xfId="0" applyFont="1" applyAlignment="1">
      <alignment vertical="top"/>
    </xf>
    <xf numFmtId="0" fontId="1" fillId="5" borderId="0" xfId="0" applyFont="1" applyFill="1" applyAlignment="1">
      <alignment vertical="top"/>
    </xf>
    <xf numFmtId="0" fontId="1" fillId="3" borderId="0" xfId="0" applyFont="1" applyFill="1" applyAlignment="1">
      <alignment vertical="top"/>
    </xf>
    <xf numFmtId="0" fontId="0" fillId="4" borderId="58" xfId="0" applyFill="1" applyBorder="1" applyAlignment="1">
      <alignment horizontal="center" vertical="center"/>
    </xf>
    <xf numFmtId="0" fontId="0" fillId="0" borderId="75" xfId="0" applyBorder="1" applyAlignment="1">
      <alignment horizontal="center" vertical="center"/>
    </xf>
    <xf numFmtId="0" fontId="17" fillId="0" borderId="0" xfId="0" applyFont="1"/>
    <xf numFmtId="0" fontId="11" fillId="0" borderId="0" xfId="0" applyFont="1" applyAlignment="1">
      <alignment horizontal="left" vertical="center"/>
    </xf>
    <xf numFmtId="0" fontId="0" fillId="0" borderId="2" xfId="0" applyBorder="1" applyAlignment="1">
      <alignment horizontal="center" vertical="center"/>
    </xf>
    <xf numFmtId="0" fontId="0" fillId="0" borderId="7" xfId="0" applyBorder="1" applyAlignment="1">
      <alignment horizontal="center" vertical="center"/>
    </xf>
    <xf numFmtId="0" fontId="0" fillId="4" borderId="46" xfId="0" applyFill="1" applyBorder="1" applyAlignment="1">
      <alignment horizontal="center" vertical="center"/>
    </xf>
    <xf numFmtId="0" fontId="0" fillId="4" borderId="25" xfId="0" applyFill="1" applyBorder="1" applyAlignment="1">
      <alignment horizontal="center" vertical="center"/>
    </xf>
    <xf numFmtId="0" fontId="0" fillId="0" borderId="0" xfId="0" applyAlignment="1">
      <alignment horizontal="right" vertical="center"/>
    </xf>
    <xf numFmtId="0" fontId="17" fillId="0" borderId="46" xfId="0" applyFont="1" applyBorder="1" applyAlignment="1">
      <alignment horizontal="center" vertical="center"/>
    </xf>
    <xf numFmtId="0" fontId="0" fillId="0" borderId="83" xfId="0" applyBorder="1" applyAlignment="1">
      <alignment horizontal="center" vertical="center"/>
    </xf>
    <xf numFmtId="0" fontId="0" fillId="5" borderId="0" xfId="0" applyFill="1" applyAlignment="1">
      <alignment vertical="center"/>
    </xf>
    <xf numFmtId="0" fontId="3" fillId="0" borderId="0" xfId="0" applyFont="1" applyAlignment="1">
      <alignment horizontal="center" vertical="center" wrapText="1"/>
    </xf>
    <xf numFmtId="0" fontId="0" fillId="0" borderId="0" xfId="0" applyAlignment="1">
      <alignment horizontal="left" wrapText="1"/>
    </xf>
    <xf numFmtId="0" fontId="0" fillId="0" borderId="0" xfId="0" applyAlignment="1">
      <alignment horizontal="center" wrapText="1"/>
    </xf>
    <xf numFmtId="0" fontId="3" fillId="0" borderId="0" xfId="0" applyFont="1" applyAlignment="1">
      <alignment vertical="center" wrapText="1"/>
    </xf>
    <xf numFmtId="0" fontId="0" fillId="0" borderId="0" xfId="0" applyAlignment="1">
      <alignment horizontal="left"/>
    </xf>
    <xf numFmtId="0" fontId="47" fillId="0" borderId="0" xfId="0" applyFont="1"/>
    <xf numFmtId="0" fontId="0" fillId="0" borderId="0" xfId="0" applyAlignment="1">
      <alignment horizontal="left" wrapText="1" indent="4"/>
    </xf>
    <xf numFmtId="0" fontId="48" fillId="0" borderId="0" xfId="0" applyFont="1"/>
    <xf numFmtId="0" fontId="3" fillId="0" borderId="0" xfId="0" applyFont="1" applyAlignment="1">
      <alignment horizontal="center" wrapText="1"/>
    </xf>
    <xf numFmtId="0" fontId="1" fillId="4" borderId="46" xfId="0" applyFont="1" applyFill="1" applyBorder="1" applyAlignment="1">
      <alignment horizontal="center"/>
    </xf>
    <xf numFmtId="0" fontId="1" fillId="4" borderId="25" xfId="0" applyFont="1" applyFill="1" applyBorder="1" applyAlignment="1">
      <alignment horizontal="center"/>
    </xf>
    <xf numFmtId="0" fontId="3" fillId="4" borderId="46" xfId="0" applyFont="1" applyFill="1" applyBorder="1" applyAlignment="1">
      <alignment horizontal="center" vertical="center" wrapText="1"/>
    </xf>
    <xf numFmtId="0" fontId="3" fillId="3" borderId="0" xfId="0" applyFont="1" applyFill="1" applyAlignment="1">
      <alignment vertical="center"/>
    </xf>
    <xf numFmtId="0" fontId="17" fillId="0" borderId="90" xfId="0" applyFont="1" applyBorder="1" applyAlignment="1">
      <alignment vertical="center"/>
    </xf>
    <xf numFmtId="0" fontId="0" fillId="0" borderId="19" xfId="0" applyBorder="1" applyAlignment="1">
      <alignment horizontal="center" vertical="center"/>
    </xf>
    <xf numFmtId="0" fontId="1" fillId="4" borderId="25" xfId="0" applyFont="1" applyFill="1" applyBorder="1" applyAlignment="1">
      <alignment horizontal="center" wrapText="1"/>
    </xf>
    <xf numFmtId="0" fontId="0" fillId="0" borderId="105" xfId="0" applyBorder="1" applyAlignment="1">
      <alignment horizontal="center" vertical="center"/>
    </xf>
    <xf numFmtId="0" fontId="0" fillId="0" borderId="106" xfId="0" applyBorder="1" applyAlignment="1">
      <alignment horizontal="center" vertical="center"/>
    </xf>
    <xf numFmtId="0" fontId="1" fillId="4" borderId="46" xfId="0" applyFont="1" applyFill="1" applyBorder="1" applyAlignment="1">
      <alignment horizontal="center" wrapText="1"/>
    </xf>
    <xf numFmtId="0" fontId="0" fillId="0" borderId="19" xfId="0" applyBorder="1" applyAlignment="1">
      <alignment horizontal="center" vertical="center" wrapText="1"/>
    </xf>
    <xf numFmtId="0" fontId="1" fillId="0" borderId="19" xfId="0" applyFont="1" applyBorder="1" applyAlignment="1">
      <alignment horizontal="center" wrapText="1"/>
    </xf>
    <xf numFmtId="0" fontId="1" fillId="0" borderId="0" xfId="0" applyFont="1" applyAlignment="1">
      <alignment horizontal="center" wrapText="1"/>
    </xf>
    <xf numFmtId="0" fontId="11" fillId="4" borderId="4" xfId="0" applyFont="1" applyFill="1" applyBorder="1" applyAlignment="1">
      <alignment vertical="center"/>
    </xf>
    <xf numFmtId="0" fontId="0" fillId="0" borderId="25" xfId="0" applyBorder="1" applyAlignment="1">
      <alignment vertical="center" wrapText="1"/>
    </xf>
    <xf numFmtId="0" fontId="1" fillId="0" borderId="0" xfId="0" applyFont="1" applyAlignment="1">
      <alignment wrapText="1"/>
    </xf>
    <xf numFmtId="0" fontId="17" fillId="0" borderId="25" xfId="0" applyFont="1" applyBorder="1" applyAlignment="1">
      <alignment horizontal="center" vertical="center"/>
    </xf>
    <xf numFmtId="0" fontId="17" fillId="0" borderId="0" xfId="0" applyFont="1" applyAlignment="1">
      <alignment vertical="center"/>
    </xf>
    <xf numFmtId="0" fontId="17" fillId="0" borderId="19" xfId="0" applyFont="1" applyBorder="1" applyAlignment="1">
      <alignment vertical="center"/>
    </xf>
    <xf numFmtId="0" fontId="1" fillId="4" borderId="30" xfId="0" applyFont="1" applyFill="1" applyBorder="1" applyAlignment="1">
      <alignment horizontal="center"/>
    </xf>
    <xf numFmtId="0" fontId="17" fillId="4" borderId="0" xfId="0" applyFont="1" applyFill="1" applyAlignment="1">
      <alignment horizontal="center" vertical="center"/>
    </xf>
    <xf numFmtId="0" fontId="17" fillId="3" borderId="0" xfId="0" applyFont="1" applyFill="1" applyAlignment="1">
      <alignment horizontal="center" vertical="center"/>
    </xf>
    <xf numFmtId="0" fontId="17" fillId="3" borderId="25" xfId="0" applyFont="1" applyFill="1" applyBorder="1" applyAlignment="1">
      <alignment horizontal="center" vertical="center"/>
    </xf>
    <xf numFmtId="0" fontId="17" fillId="0" borderId="56" xfId="0" applyFont="1" applyBorder="1" applyAlignment="1">
      <alignment horizontal="center" vertical="center"/>
    </xf>
    <xf numFmtId="0" fontId="17" fillId="4" borderId="55" xfId="0" applyFont="1" applyFill="1" applyBorder="1" applyAlignment="1">
      <alignment horizontal="center" vertical="center"/>
    </xf>
    <xf numFmtId="0" fontId="17" fillId="3" borderId="55" xfId="0" applyFont="1" applyFill="1" applyBorder="1" applyAlignment="1">
      <alignment horizontal="center" vertical="center"/>
    </xf>
    <xf numFmtId="0" fontId="17" fillId="3" borderId="56" xfId="0" applyFont="1" applyFill="1" applyBorder="1" applyAlignment="1">
      <alignment horizontal="center" vertical="center"/>
    </xf>
    <xf numFmtId="0" fontId="11" fillId="4" borderId="70" xfId="0" applyFont="1" applyFill="1" applyBorder="1" applyAlignment="1">
      <alignment horizontal="left"/>
    </xf>
    <xf numFmtId="0" fontId="17" fillId="0" borderId="70" xfId="0" applyFont="1" applyBorder="1"/>
    <xf numFmtId="0" fontId="4" fillId="5" borderId="7" xfId="0" applyFont="1" applyFill="1" applyBorder="1" applyAlignment="1">
      <alignment horizontal="center" wrapText="1"/>
    </xf>
    <xf numFmtId="0" fontId="3" fillId="0" borderId="83" xfId="0" applyFont="1" applyBorder="1" applyAlignment="1">
      <alignment vertical="center"/>
    </xf>
    <xf numFmtId="2" fontId="0" fillId="0" borderId="66" xfId="0" applyNumberFormat="1" applyBorder="1" applyAlignment="1">
      <alignment horizontal="left"/>
    </xf>
    <xf numFmtId="0" fontId="9" fillId="0" borderId="58" xfId="0" applyFont="1" applyBorder="1" applyAlignment="1">
      <alignment horizontal="center" vertical="center" wrapText="1"/>
    </xf>
    <xf numFmtId="0" fontId="30" fillId="4" borderId="58" xfId="0" applyFont="1" applyFill="1" applyBorder="1" applyAlignment="1">
      <alignment horizontal="center" vertical="center" wrapText="1"/>
    </xf>
    <xf numFmtId="0" fontId="4" fillId="0" borderId="58" xfId="0" applyFont="1" applyBorder="1" applyAlignment="1">
      <alignment vertical="center" wrapText="1"/>
    </xf>
    <xf numFmtId="0" fontId="4" fillId="4" borderId="58" xfId="0" applyFont="1" applyFill="1" applyBorder="1" applyAlignment="1">
      <alignment vertical="center" wrapText="1"/>
    </xf>
    <xf numFmtId="0" fontId="3" fillId="4" borderId="58" xfId="0" applyFont="1" applyFill="1" applyBorder="1" applyAlignment="1">
      <alignment vertical="center" wrapText="1"/>
    </xf>
    <xf numFmtId="0" fontId="1" fillId="4" borderId="66" xfId="0" applyFont="1" applyFill="1" applyBorder="1" applyAlignment="1">
      <alignment horizontal="center"/>
    </xf>
    <xf numFmtId="0" fontId="4" fillId="4" borderId="58" xfId="0" applyFont="1" applyFill="1" applyBorder="1" applyAlignment="1">
      <alignment horizontal="center" vertical="center" wrapText="1"/>
    </xf>
    <xf numFmtId="0" fontId="0" fillId="0" borderId="110" xfId="0" applyBorder="1" applyAlignment="1">
      <alignment horizontal="left"/>
    </xf>
    <xf numFmtId="0" fontId="0" fillId="0" borderId="111" xfId="0" applyBorder="1" applyAlignment="1">
      <alignment horizontal="left"/>
    </xf>
    <xf numFmtId="0" fontId="0" fillId="0" borderId="111" xfId="0" applyBorder="1" applyAlignment="1">
      <alignment horizontal="center" wrapText="1"/>
    </xf>
    <xf numFmtId="0" fontId="17" fillId="0" borderId="109" xfId="0" applyFont="1" applyBorder="1" applyAlignment="1">
      <alignment horizontal="left" indent="22"/>
    </xf>
    <xf numFmtId="0" fontId="17" fillId="0" borderId="85" xfId="0" applyFont="1" applyBorder="1" applyAlignment="1">
      <alignment horizontal="left" indent="22"/>
    </xf>
    <xf numFmtId="0" fontId="0" fillId="0" borderId="96" xfId="0" applyBorder="1" applyAlignment="1">
      <alignment horizontal="left"/>
    </xf>
    <xf numFmtId="0" fontId="0" fillId="0" borderId="112" xfId="0" applyBorder="1" applyAlignment="1">
      <alignment horizontal="left"/>
    </xf>
    <xf numFmtId="0" fontId="0" fillId="0" borderId="112" xfId="0" applyBorder="1" applyAlignment="1">
      <alignment horizontal="center" wrapText="1"/>
    </xf>
    <xf numFmtId="0" fontId="1" fillId="0" borderId="0" xfId="0" applyFont="1" applyAlignment="1">
      <alignment horizontal="center"/>
    </xf>
    <xf numFmtId="0" fontId="1" fillId="0" borderId="55" xfId="0" applyFont="1" applyBorder="1" applyAlignment="1">
      <alignment horizontal="center" vertical="center"/>
    </xf>
    <xf numFmtId="0" fontId="17" fillId="0" borderId="113" xfId="0" applyFont="1" applyBorder="1" applyAlignment="1">
      <alignment vertical="center"/>
    </xf>
    <xf numFmtId="0" fontId="12" fillId="0" borderId="42" xfId="0" applyFont="1" applyBorder="1" applyAlignment="1">
      <alignment horizontal="center" vertical="center" wrapText="1"/>
    </xf>
    <xf numFmtId="0" fontId="5" fillId="0" borderId="0" xfId="0" applyFont="1" applyAlignment="1">
      <alignment vertical="center" wrapText="1"/>
    </xf>
    <xf numFmtId="0" fontId="11" fillId="0" borderId="0" xfId="0" applyFont="1" applyAlignment="1">
      <alignment vertical="center"/>
    </xf>
    <xf numFmtId="0" fontId="12" fillId="0" borderId="0" xfId="0" applyFont="1" applyAlignment="1">
      <alignment vertical="center" wrapText="1"/>
    </xf>
    <xf numFmtId="0" fontId="0" fillId="0" borderId="88" xfId="0" applyBorder="1"/>
    <xf numFmtId="0" fontId="6" fillId="3" borderId="117" xfId="0" applyFont="1" applyFill="1" applyBorder="1" applyAlignment="1">
      <alignment horizontal="left" vertical="center" indent="1"/>
    </xf>
    <xf numFmtId="0" fontId="3" fillId="4" borderId="25" xfId="0" applyFont="1" applyFill="1" applyBorder="1" applyAlignment="1">
      <alignment horizontal="center" vertical="center" wrapText="1"/>
    </xf>
    <xf numFmtId="0" fontId="0" fillId="11" borderId="0" xfId="0" applyFill="1" applyAlignment="1">
      <alignment vertical="center"/>
    </xf>
    <xf numFmtId="0" fontId="0" fillId="11" borderId="0" xfId="0" applyFill="1" applyAlignment="1">
      <alignment horizontal="center" vertical="center"/>
    </xf>
    <xf numFmtId="0" fontId="1" fillId="3" borderId="0" xfId="0" applyFont="1" applyFill="1" applyAlignment="1">
      <alignment vertical="center"/>
    </xf>
    <xf numFmtId="0" fontId="0" fillId="3" borderId="0" xfId="0" quotePrefix="1" applyFill="1" applyAlignment="1">
      <alignment vertical="center" wrapText="1"/>
    </xf>
    <xf numFmtId="0" fontId="17" fillId="3" borderId="0" xfId="0" applyFont="1" applyFill="1" applyAlignment="1">
      <alignment vertical="center" wrapText="1"/>
    </xf>
    <xf numFmtId="0" fontId="0" fillId="3" borderId="0" xfId="0" quotePrefix="1" applyFill="1" applyAlignment="1">
      <alignment vertical="center"/>
    </xf>
    <xf numFmtId="0" fontId="9" fillId="3" borderId="0" xfId="0" applyFont="1" applyFill="1" applyAlignment="1">
      <alignment vertical="center"/>
    </xf>
    <xf numFmtId="0" fontId="52" fillId="4" borderId="116" xfId="0" applyFont="1" applyFill="1" applyBorder="1" applyAlignment="1">
      <alignment horizontal="left"/>
    </xf>
    <xf numFmtId="0" fontId="52" fillId="4" borderId="19" xfId="0" applyFont="1" applyFill="1" applyBorder="1" applyAlignment="1">
      <alignment horizontal="left"/>
    </xf>
    <xf numFmtId="0" fontId="52" fillId="4" borderId="20" xfId="0" applyFont="1" applyFill="1" applyBorder="1" applyAlignment="1">
      <alignment horizontal="right"/>
    </xf>
    <xf numFmtId="0" fontId="52" fillId="0" borderId="20" xfId="0" applyFont="1" applyBorder="1" applyAlignment="1">
      <alignment horizontal="right"/>
    </xf>
    <xf numFmtId="0" fontId="52" fillId="0" borderId="19" xfId="0" applyFont="1" applyBorder="1" applyAlignment="1">
      <alignment horizontal="left"/>
    </xf>
    <xf numFmtId="0" fontId="52" fillId="0" borderId="32" xfId="0" applyFont="1" applyBorder="1" applyAlignment="1">
      <alignment horizontal="right"/>
    </xf>
    <xf numFmtId="0" fontId="52" fillId="0" borderId="116" xfId="0" applyFont="1" applyBorder="1" applyAlignment="1">
      <alignment horizontal="left"/>
    </xf>
    <xf numFmtId="0" fontId="52" fillId="4" borderId="23" xfId="0" applyFont="1" applyFill="1" applyBorder="1" applyAlignment="1">
      <alignment horizontal="right"/>
    </xf>
    <xf numFmtId="0" fontId="7" fillId="4" borderId="11"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52" fillId="4" borderId="115" xfId="0" applyFont="1" applyFill="1" applyBorder="1" applyAlignment="1">
      <alignment horizontal="left"/>
    </xf>
    <xf numFmtId="0" fontId="6" fillId="3" borderId="9" xfId="0" applyFont="1" applyFill="1" applyBorder="1" applyAlignment="1">
      <alignment vertical="center"/>
    </xf>
    <xf numFmtId="0" fontId="52" fillId="4" borderId="10" xfId="0" applyFont="1" applyFill="1" applyBorder="1" applyAlignment="1">
      <alignment horizontal="right"/>
    </xf>
    <xf numFmtId="0" fontId="52" fillId="4" borderId="20" xfId="0" applyFont="1" applyFill="1" applyBorder="1" applyAlignment="1">
      <alignment horizontal="left"/>
    </xf>
    <xf numFmtId="0" fontId="52" fillId="0" borderId="10" xfId="0" applyFont="1" applyBorder="1" applyAlignment="1">
      <alignment horizontal="right"/>
    </xf>
    <xf numFmtId="0" fontId="52" fillId="0" borderId="20" xfId="0" applyFont="1" applyBorder="1" applyAlignment="1">
      <alignment horizontal="left"/>
    </xf>
    <xf numFmtId="0" fontId="52" fillId="4" borderId="23" xfId="0" applyFont="1" applyFill="1" applyBorder="1" applyAlignment="1">
      <alignment horizontal="left"/>
    </xf>
    <xf numFmtId="0" fontId="52" fillId="4" borderId="11" xfId="0" applyFont="1" applyFill="1" applyBorder="1" applyAlignment="1">
      <alignment horizontal="right"/>
    </xf>
    <xf numFmtId="0" fontId="6" fillId="0" borderId="33" xfId="0" applyFont="1" applyBorder="1" applyAlignment="1">
      <alignment vertical="center"/>
    </xf>
    <xf numFmtId="0" fontId="8" fillId="0" borderId="9" xfId="0" applyFont="1" applyBorder="1" applyAlignment="1">
      <alignment horizontal="center" vertical="center" wrapText="1"/>
    </xf>
    <xf numFmtId="0" fontId="8" fillId="0" borderId="1" xfId="0" applyFont="1" applyBorder="1" applyAlignment="1">
      <alignment horizontal="center" vertical="center" wrapText="1"/>
    </xf>
    <xf numFmtId="0" fontId="6" fillId="0" borderId="16" xfId="0" applyFont="1" applyBorder="1" applyAlignment="1">
      <alignment horizontal="left" vertical="center" indent="1"/>
    </xf>
    <xf numFmtId="0" fontId="7" fillId="0" borderId="4"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28" xfId="0" applyFont="1" applyBorder="1" applyAlignment="1">
      <alignment horizontal="center" vertical="center" wrapText="1"/>
    </xf>
    <xf numFmtId="0" fontId="52" fillId="0" borderId="121" xfId="0" applyFont="1" applyBorder="1" applyAlignment="1">
      <alignment horizontal="right"/>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52" fillId="0" borderId="23" xfId="0" applyFont="1" applyBorder="1" applyAlignment="1">
      <alignment horizontal="left"/>
    </xf>
    <xf numFmtId="0" fontId="39" fillId="0" borderId="0" xfId="0" applyFont="1"/>
    <xf numFmtId="0" fontId="54" fillId="0" borderId="0" xfId="0" applyFont="1" applyAlignment="1">
      <alignment horizontal="left"/>
    </xf>
    <xf numFmtId="0" fontId="1" fillId="5" borderId="93" xfId="0" applyFont="1" applyFill="1" applyBorder="1" applyAlignment="1">
      <alignment vertical="top"/>
    </xf>
    <xf numFmtId="0" fontId="17" fillId="0" borderId="19" xfId="0" applyFont="1" applyBorder="1" applyAlignment="1">
      <alignment horizontal="right" vertical="center"/>
    </xf>
    <xf numFmtId="0" fontId="17" fillId="0" borderId="31" xfId="0" applyFont="1" applyBorder="1" applyAlignment="1">
      <alignment horizontal="right" vertical="center"/>
    </xf>
    <xf numFmtId="0" fontId="17" fillId="4" borderId="19" xfId="0" applyFont="1" applyFill="1" applyBorder="1" applyAlignment="1">
      <alignment horizontal="right" vertical="center"/>
    </xf>
    <xf numFmtId="0" fontId="17" fillId="4" borderId="31" xfId="0" applyFont="1" applyFill="1" applyBorder="1" applyAlignment="1">
      <alignment horizontal="right" vertical="center"/>
    </xf>
    <xf numFmtId="0" fontId="17" fillId="0" borderId="4" xfId="0" applyFont="1" applyBorder="1" applyAlignment="1">
      <alignment horizontal="left" vertical="top"/>
    </xf>
    <xf numFmtId="0" fontId="0" fillId="0" borderId="0" xfId="0" applyAlignment="1">
      <alignment horizontal="left" vertical="center" wrapText="1"/>
    </xf>
    <xf numFmtId="0" fontId="52" fillId="4" borderId="124" xfId="0" applyFont="1" applyFill="1" applyBorder="1" applyAlignment="1">
      <alignment horizontal="left"/>
    </xf>
    <xf numFmtId="0" fontId="8" fillId="3" borderId="10"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6" fillId="3" borderId="20" xfId="0" applyFont="1" applyFill="1" applyBorder="1" applyAlignment="1">
      <alignment horizontal="left" vertical="center" indent="1"/>
    </xf>
    <xf numFmtId="0" fontId="7" fillId="3" borderId="0" xfId="0" applyFont="1" applyFill="1" applyAlignment="1">
      <alignment horizontal="center" vertical="center" wrapText="1"/>
    </xf>
    <xf numFmtId="0" fontId="7" fillId="3" borderId="15" xfId="0" applyFont="1" applyFill="1" applyBorder="1" applyAlignment="1">
      <alignment horizontal="center" vertical="center" wrapText="1"/>
    </xf>
    <xf numFmtId="0" fontId="7" fillId="3" borderId="19" xfId="0" applyFont="1" applyFill="1" applyBorder="1" applyAlignment="1">
      <alignment horizontal="center" vertical="center" wrapText="1"/>
    </xf>
    <xf numFmtId="0" fontId="0" fillId="3" borderId="0" xfId="0" applyFill="1"/>
    <xf numFmtId="0" fontId="7" fillId="4" borderId="49" xfId="0" applyFont="1" applyFill="1" applyBorder="1" applyAlignment="1">
      <alignment horizontal="center" vertical="center" wrapText="1"/>
    </xf>
    <xf numFmtId="0" fontId="7" fillId="4" borderId="50" xfId="0" applyFont="1" applyFill="1" applyBorder="1" applyAlignment="1">
      <alignment horizontal="center" vertical="center" wrapText="1"/>
    </xf>
    <xf numFmtId="0" fontId="7" fillId="4" borderId="49" xfId="0" applyFont="1" applyFill="1" applyBorder="1" applyAlignment="1">
      <alignment horizontal="right" vertical="top"/>
    </xf>
    <xf numFmtId="0" fontId="7" fillId="4" borderId="50" xfId="0" applyFont="1" applyFill="1" applyBorder="1" applyAlignment="1">
      <alignment horizontal="left" vertical="top"/>
    </xf>
    <xf numFmtId="0" fontId="8" fillId="0" borderId="10"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49" xfId="0" applyFont="1" applyBorder="1" applyAlignment="1">
      <alignment horizontal="center" vertical="center" wrapText="1"/>
    </xf>
    <xf numFmtId="0" fontId="7" fillId="0" borderId="50" xfId="0" applyFont="1" applyBorder="1" applyAlignment="1">
      <alignment horizontal="center" vertical="center" wrapText="1"/>
    </xf>
    <xf numFmtId="0" fontId="8" fillId="0" borderId="15" xfId="0" applyFont="1" applyBorder="1" applyAlignment="1">
      <alignment horizontal="center" vertical="center" wrapText="1"/>
    </xf>
    <xf numFmtId="0" fontId="7" fillId="0" borderId="15" xfId="0" applyFont="1" applyBorder="1" applyAlignment="1">
      <alignment horizontal="center" vertical="center" wrapText="1"/>
    </xf>
    <xf numFmtId="0" fontId="6" fillId="0" borderId="20" xfId="0" applyFont="1" applyBorder="1" applyAlignment="1">
      <alignment horizontal="left" vertical="center" indent="1"/>
    </xf>
    <xf numFmtId="0" fontId="7" fillId="0" borderId="49" xfId="0" applyFont="1" applyBorder="1" applyAlignment="1">
      <alignment horizontal="right" vertical="top"/>
    </xf>
    <xf numFmtId="0" fontId="7" fillId="0" borderId="50" xfId="0" applyFont="1" applyBorder="1" applyAlignment="1">
      <alignment horizontal="left" vertical="top"/>
    </xf>
    <xf numFmtId="0" fontId="6" fillId="0" borderId="20" xfId="0" applyFont="1" applyBorder="1" applyAlignment="1">
      <alignment vertical="center"/>
    </xf>
    <xf numFmtId="0" fontId="7" fillId="0" borderId="19" xfId="0" applyFont="1" applyBorder="1" applyAlignment="1">
      <alignment horizontal="center" vertical="center" wrapText="1"/>
    </xf>
    <xf numFmtId="0" fontId="7" fillId="0" borderId="15" xfId="0" applyFont="1" applyBorder="1" applyAlignment="1">
      <alignment horizontal="center" vertical="center"/>
    </xf>
    <xf numFmtId="0" fontId="8" fillId="0" borderId="4" xfId="0" applyFont="1" applyBorder="1" applyAlignment="1">
      <alignment horizontal="center" vertical="center" wrapText="1"/>
    </xf>
    <xf numFmtId="0" fontId="0" fillId="0" borderId="4" xfId="0" applyBorder="1"/>
    <xf numFmtId="0" fontId="8" fillId="3" borderId="4" xfId="0" quotePrefix="1" applyFont="1" applyFill="1" applyBorder="1" applyAlignment="1">
      <alignment horizontal="center" vertical="center" wrapText="1"/>
    </xf>
    <xf numFmtId="0" fontId="4" fillId="0" borderId="1" xfId="0" applyFon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0" fontId="6" fillId="0" borderId="12" xfId="0" applyFont="1" applyBorder="1" applyAlignment="1">
      <alignment vertical="center"/>
    </xf>
    <xf numFmtId="0" fontId="0" fillId="0" borderId="1" xfId="0" applyBorder="1" applyAlignment="1">
      <alignment horizontal="center"/>
    </xf>
    <xf numFmtId="0" fontId="0" fillId="0" borderId="2" xfId="0" applyBorder="1" applyAlignment="1">
      <alignment horizontal="center"/>
    </xf>
    <xf numFmtId="0" fontId="6" fillId="0" borderId="3" xfId="0" applyFont="1" applyBorder="1" applyAlignment="1">
      <alignment horizontal="left" vertical="center" indent="1"/>
    </xf>
    <xf numFmtId="0" fontId="6" fillId="0" borderId="19" xfId="0" applyFont="1" applyBorder="1" applyAlignment="1">
      <alignment vertical="center"/>
    </xf>
    <xf numFmtId="0" fontId="0" fillId="0" borderId="4" xfId="0" applyBorder="1" applyAlignment="1">
      <alignment horizontal="center"/>
    </xf>
    <xf numFmtId="0" fontId="6" fillId="0" borderId="5" xfId="0" applyFont="1" applyBorder="1" applyAlignment="1">
      <alignment horizontal="left" vertical="center" indent="1"/>
    </xf>
    <xf numFmtId="0" fontId="1" fillId="0" borderId="9" xfId="0" applyFont="1" applyBorder="1" applyAlignment="1">
      <alignment vertical="center"/>
    </xf>
    <xf numFmtId="3" fontId="12" fillId="0" borderId="21" xfId="0" applyNumberFormat="1" applyFont="1" applyBorder="1" applyAlignment="1">
      <alignment horizontal="center" vertical="center" wrapText="1"/>
    </xf>
    <xf numFmtId="0" fontId="12" fillId="0" borderId="17" xfId="0" applyFont="1" applyBorder="1" applyAlignment="1">
      <alignment horizontal="center" vertical="center" wrapText="1"/>
    </xf>
    <xf numFmtId="0" fontId="1" fillId="0" borderId="9" xfId="0" applyFont="1" applyBorder="1" applyAlignment="1">
      <alignment horizontal="left" vertical="center" indent="1"/>
    </xf>
    <xf numFmtId="0" fontId="1" fillId="0" borderId="10" xfId="0" applyFont="1" applyBorder="1" applyAlignment="1">
      <alignment vertical="center"/>
    </xf>
    <xf numFmtId="3" fontId="12" fillId="0" borderId="22" xfId="0" applyNumberFormat="1" applyFont="1" applyBorder="1" applyAlignment="1">
      <alignment horizontal="center" vertical="center" wrapText="1"/>
    </xf>
    <xf numFmtId="0" fontId="12" fillId="0" borderId="15" xfId="0" applyFont="1" applyBorder="1" applyAlignment="1">
      <alignment horizontal="center" vertical="center" wrapText="1"/>
    </xf>
    <xf numFmtId="0" fontId="1" fillId="0" borderId="10" xfId="0" applyFont="1" applyBorder="1" applyAlignment="1">
      <alignment horizontal="left" vertical="center" indent="1"/>
    </xf>
    <xf numFmtId="0" fontId="1" fillId="0" borderId="47" xfId="0" applyFont="1" applyBorder="1" applyAlignment="1">
      <alignment vertical="center"/>
    </xf>
    <xf numFmtId="3" fontId="12" fillId="0" borderId="48" xfId="0" applyNumberFormat="1" applyFont="1" applyBorder="1" applyAlignment="1">
      <alignment horizontal="center" vertical="center" wrapText="1"/>
    </xf>
    <xf numFmtId="0" fontId="12" fillId="0" borderId="29" xfId="0" applyFont="1" applyBorder="1" applyAlignment="1">
      <alignment horizontal="center" vertical="center" wrapText="1"/>
    </xf>
    <xf numFmtId="0" fontId="1" fillId="0" borderId="47" xfId="0" applyFont="1" applyBorder="1" applyAlignment="1">
      <alignment horizontal="left" vertical="center" indent="1"/>
    </xf>
    <xf numFmtId="0" fontId="1" fillId="0" borderId="92" xfId="0" applyFont="1" applyBorder="1" applyAlignment="1">
      <alignment vertical="top"/>
    </xf>
    <xf numFmtId="0" fontId="46" fillId="0" borderId="93" xfId="0" applyFont="1" applyBorder="1" applyAlignment="1">
      <alignment vertical="top"/>
    </xf>
    <xf numFmtId="0" fontId="1" fillId="0" borderId="93" xfId="0" applyFont="1" applyBorder="1" applyAlignment="1">
      <alignment vertical="top"/>
    </xf>
    <xf numFmtId="0" fontId="1" fillId="0" borderId="91" xfId="0" applyFont="1" applyBorder="1" applyAlignment="1">
      <alignment vertical="top"/>
    </xf>
    <xf numFmtId="0" fontId="1" fillId="0" borderId="94" xfId="0" applyFont="1" applyBorder="1" applyAlignment="1">
      <alignment vertical="top"/>
    </xf>
    <xf numFmtId="0" fontId="46" fillId="0" borderId="95" xfId="0" applyFont="1" applyBorder="1" applyAlignment="1">
      <alignment vertical="top"/>
    </xf>
    <xf numFmtId="0" fontId="1" fillId="0" borderId="95" xfId="0" applyFont="1" applyBorder="1" applyAlignment="1">
      <alignment vertical="top"/>
    </xf>
    <xf numFmtId="0" fontId="0" fillId="0" borderId="56" xfId="0" applyBorder="1" applyAlignment="1">
      <alignment vertical="center"/>
    </xf>
    <xf numFmtId="0" fontId="11" fillId="5" borderId="79" xfId="0" applyFont="1" applyFill="1" applyBorder="1"/>
    <xf numFmtId="0" fontId="3" fillId="0" borderId="19" xfId="0" applyFont="1" applyBorder="1" applyAlignment="1">
      <alignment horizontal="center" vertical="center" wrapText="1"/>
    </xf>
    <xf numFmtId="0" fontId="11" fillId="5" borderId="38" xfId="0" applyFont="1" applyFill="1" applyBorder="1"/>
    <xf numFmtId="0" fontId="1" fillId="0" borderId="58" xfId="0" applyFont="1" applyBorder="1" applyAlignment="1">
      <alignment horizontal="left" wrapText="1"/>
    </xf>
    <xf numFmtId="0" fontId="0" fillId="0" borderId="31" xfId="0" applyBorder="1" applyAlignment="1">
      <alignment horizontal="left" vertical="center" indent="11"/>
    </xf>
    <xf numFmtId="0" fontId="0" fillId="0" borderId="25" xfId="0" applyBorder="1"/>
    <xf numFmtId="0" fontId="0" fillId="0" borderId="66" xfId="0" applyBorder="1" applyAlignment="1">
      <alignment horizontal="center" vertical="center" wrapText="1"/>
    </xf>
    <xf numFmtId="0" fontId="46" fillId="0" borderId="0" xfId="0" applyFont="1" applyAlignment="1">
      <alignment horizontal="center" vertical="center" wrapText="1"/>
    </xf>
    <xf numFmtId="0" fontId="17" fillId="0" borderId="76" xfId="0" applyFont="1" applyBorder="1" applyAlignment="1">
      <alignment vertical="center"/>
    </xf>
    <xf numFmtId="0" fontId="0" fillId="0" borderId="97" xfId="0" applyBorder="1" applyAlignment="1">
      <alignment horizontal="center" vertical="center"/>
    </xf>
    <xf numFmtId="0" fontId="0" fillId="0" borderId="52" xfId="0" applyBorder="1" applyAlignment="1">
      <alignment horizontal="center" vertical="center" wrapText="1"/>
    </xf>
    <xf numFmtId="0" fontId="0" fillId="0" borderId="52" xfId="0" applyBorder="1" applyAlignment="1">
      <alignment horizontal="center" vertical="center"/>
    </xf>
    <xf numFmtId="0" fontId="0" fillId="0" borderId="72" xfId="0" applyBorder="1" applyAlignment="1">
      <alignment horizontal="center" vertical="center"/>
    </xf>
    <xf numFmtId="0" fontId="0" fillId="0" borderId="77" xfId="0" applyBorder="1" applyAlignment="1">
      <alignment horizontal="center" vertical="center" wrapText="1"/>
    </xf>
    <xf numFmtId="0" fontId="0" fillId="0" borderId="77" xfId="0" applyBorder="1" applyAlignment="1">
      <alignment horizontal="center" vertical="center"/>
    </xf>
    <xf numFmtId="0" fontId="0" fillId="0" borderId="78" xfId="0" applyBorder="1" applyAlignment="1">
      <alignment horizontal="center" vertical="center"/>
    </xf>
    <xf numFmtId="0" fontId="0" fillId="0" borderId="52" xfId="0" quotePrefix="1" applyBorder="1" applyAlignment="1">
      <alignment horizontal="center" vertical="center"/>
    </xf>
    <xf numFmtId="0" fontId="0" fillId="0" borderId="102" xfId="0" applyBorder="1" applyAlignment="1">
      <alignment horizontal="center" vertical="center"/>
    </xf>
    <xf numFmtId="0" fontId="0" fillId="0" borderId="54" xfId="0" applyBorder="1" applyAlignment="1">
      <alignment horizontal="center" vertical="center"/>
    </xf>
    <xf numFmtId="0" fontId="0" fillId="0" borderId="102" xfId="0" applyBorder="1" applyAlignment="1">
      <alignment horizontal="center" vertical="center" wrapText="1"/>
    </xf>
    <xf numFmtId="0" fontId="0" fillId="0" borderId="54" xfId="0" quotePrefix="1" applyBorder="1" applyAlignment="1">
      <alignment horizontal="center" vertical="center"/>
    </xf>
    <xf numFmtId="0" fontId="0" fillId="0" borderId="88" xfId="0" quotePrefix="1" applyBorder="1" applyAlignment="1">
      <alignment horizontal="center" vertical="center"/>
    </xf>
    <xf numFmtId="0" fontId="0" fillId="0" borderId="77" xfId="0" quotePrefix="1" applyBorder="1" applyAlignment="1">
      <alignment horizontal="center" vertical="center"/>
    </xf>
    <xf numFmtId="0" fontId="0" fillId="0" borderId="78" xfId="0" quotePrefix="1" applyBorder="1" applyAlignment="1">
      <alignment horizontal="center" vertical="center"/>
    </xf>
    <xf numFmtId="0" fontId="0" fillId="0" borderId="54" xfId="0" applyBorder="1" applyAlignment="1">
      <alignment horizontal="center" vertical="center" wrapText="1"/>
    </xf>
    <xf numFmtId="0" fontId="0" fillId="0" borderId="97" xfId="0" applyBorder="1" applyAlignment="1">
      <alignment horizontal="center" vertical="center" wrapText="1"/>
    </xf>
    <xf numFmtId="0" fontId="17" fillId="0" borderId="31" xfId="0" applyFont="1" applyBorder="1" applyAlignment="1">
      <alignment vertical="center"/>
    </xf>
    <xf numFmtId="0" fontId="0" fillId="0" borderId="98" xfId="0" applyBorder="1" applyAlignment="1">
      <alignment horizontal="center" vertical="center"/>
    </xf>
    <xf numFmtId="0" fontId="0" fillId="0" borderId="101" xfId="0" applyBorder="1" applyAlignment="1">
      <alignment horizontal="center" vertical="center" wrapText="1"/>
    </xf>
    <xf numFmtId="0" fontId="0" fillId="0" borderId="72" xfId="0" applyBorder="1" applyAlignment="1">
      <alignment horizontal="center" vertical="center" wrapText="1"/>
    </xf>
    <xf numFmtId="0" fontId="17" fillId="0" borderId="51" xfId="0" applyFont="1" applyBorder="1" applyAlignment="1">
      <alignment vertical="center"/>
    </xf>
    <xf numFmtId="0" fontId="0" fillId="0" borderId="99" xfId="0" applyBorder="1" applyAlignment="1">
      <alignment horizontal="left" vertical="center" indent="7"/>
    </xf>
    <xf numFmtId="0" fontId="0" fillId="0" borderId="100" xfId="0" applyBorder="1" applyAlignment="1">
      <alignment horizontal="center" vertical="center"/>
    </xf>
    <xf numFmtId="0" fontId="0" fillId="0" borderId="114" xfId="0" applyBorder="1" applyAlignment="1">
      <alignment horizontal="left" vertical="center" indent="7"/>
    </xf>
    <xf numFmtId="0" fontId="0" fillId="0" borderId="91" xfId="0" applyBorder="1" applyAlignment="1">
      <alignment horizontal="center" vertical="center"/>
    </xf>
    <xf numFmtId="0" fontId="0" fillId="0" borderId="88" xfId="0" applyBorder="1" applyAlignment="1">
      <alignment horizontal="center" vertical="center"/>
    </xf>
    <xf numFmtId="0" fontId="0" fillId="0" borderId="98" xfId="0" applyBorder="1" applyAlignment="1">
      <alignment horizontal="left" vertical="center" indent="7"/>
    </xf>
    <xf numFmtId="0" fontId="0" fillId="0" borderId="101" xfId="0" applyBorder="1" applyAlignment="1">
      <alignment horizontal="center" vertical="center"/>
    </xf>
    <xf numFmtId="0" fontId="0" fillId="0" borderId="103" xfId="0" applyBorder="1" applyAlignment="1">
      <alignment vertical="center"/>
    </xf>
    <xf numFmtId="0" fontId="0" fillId="0" borderId="96" xfId="0" applyBorder="1" applyAlignment="1">
      <alignment vertical="center"/>
    </xf>
    <xf numFmtId="0" fontId="0" fillId="0" borderId="104" xfId="0" applyBorder="1" applyAlignment="1">
      <alignment vertical="center"/>
    </xf>
    <xf numFmtId="0" fontId="0" fillId="0" borderId="101" xfId="0" applyBorder="1" applyAlignment="1">
      <alignment vertical="center"/>
    </xf>
    <xf numFmtId="0" fontId="0" fillId="0" borderId="65" xfId="0" applyBorder="1" applyAlignment="1">
      <alignment horizontal="center" vertical="center" wrapText="1"/>
    </xf>
    <xf numFmtId="0" fontId="0" fillId="0" borderId="65" xfId="0" applyBorder="1" applyAlignment="1">
      <alignment horizontal="center" vertical="center"/>
    </xf>
    <xf numFmtId="0" fontId="0" fillId="4" borderId="125" xfId="0" applyFill="1" applyBorder="1" applyAlignment="1">
      <alignment horizontal="left" vertical="center" indent="5"/>
    </xf>
    <xf numFmtId="0" fontId="0" fillId="4" borderId="53" xfId="0" applyFill="1" applyBorder="1" applyAlignment="1">
      <alignment vertical="center" wrapText="1"/>
    </xf>
    <xf numFmtId="0" fontId="0" fillId="4" borderId="118" xfId="0" quotePrefix="1" applyFill="1" applyBorder="1" applyAlignment="1">
      <alignment horizontal="left" vertical="center" indent="5"/>
    </xf>
    <xf numFmtId="0" fontId="0" fillId="4" borderId="55" xfId="0" quotePrefix="1" applyFill="1" applyBorder="1" applyAlignment="1">
      <alignment vertical="center" wrapText="1"/>
    </xf>
    <xf numFmtId="0" fontId="0" fillId="4" borderId="118" xfId="0" applyFill="1" applyBorder="1" applyAlignment="1">
      <alignment horizontal="left" vertical="center" indent="5"/>
    </xf>
    <xf numFmtId="0" fontId="0" fillId="4" borderId="55" xfId="0" applyFill="1" applyBorder="1" applyAlignment="1">
      <alignment vertical="center" wrapText="1"/>
    </xf>
    <xf numFmtId="0" fontId="0" fillId="4" borderId="118" xfId="0" applyFill="1" applyBorder="1" applyAlignment="1">
      <alignment vertical="center" wrapText="1"/>
    </xf>
    <xf numFmtId="0" fontId="0" fillId="4" borderId="118" xfId="0" applyFill="1" applyBorder="1" applyAlignment="1">
      <alignment horizontal="left" vertical="center" indent="6"/>
    </xf>
    <xf numFmtId="0" fontId="0" fillId="4" borderId="55" xfId="0" applyFill="1" applyBorder="1" applyAlignment="1">
      <alignment vertical="center"/>
    </xf>
    <xf numFmtId="0" fontId="0" fillId="4" borderId="119" xfId="0" applyFill="1" applyBorder="1" applyAlignment="1">
      <alignment vertical="center" wrapText="1"/>
    </xf>
    <xf numFmtId="0" fontId="0" fillId="4" borderId="120" xfId="0" applyFill="1" applyBorder="1" applyAlignment="1">
      <alignment vertical="center" wrapText="1"/>
    </xf>
    <xf numFmtId="0" fontId="17" fillId="0" borderId="79" xfId="0" applyFont="1" applyBorder="1" applyAlignment="1">
      <alignment horizontal="left" indent="3"/>
    </xf>
    <xf numFmtId="0" fontId="17" fillId="0" borderId="86" xfId="0" applyFont="1" applyBorder="1" applyAlignment="1">
      <alignment horizontal="left" indent="3"/>
    </xf>
    <xf numFmtId="0" fontId="56" fillId="0" borderId="54" xfId="0" quotePrefix="1" applyFont="1" applyBorder="1" applyAlignment="1">
      <alignment horizontal="left" indent="3"/>
    </xf>
    <xf numFmtId="0" fontId="56" fillId="0" borderId="77" xfId="0" quotePrefix="1" applyFont="1" applyBorder="1" applyAlignment="1">
      <alignment horizontal="left" indent="3"/>
    </xf>
    <xf numFmtId="0" fontId="17" fillId="0" borderId="122" xfId="0" applyFont="1" applyBorder="1" applyAlignment="1">
      <alignment horizontal="left" indent="3"/>
    </xf>
    <xf numFmtId="0" fontId="0" fillId="0" borderId="123" xfId="0" applyBorder="1" applyAlignment="1">
      <alignment horizontal="left"/>
    </xf>
    <xf numFmtId="0" fontId="0" fillId="0" borderId="95" xfId="0" applyBorder="1" applyAlignment="1">
      <alignment horizontal="left"/>
    </xf>
    <xf numFmtId="0" fontId="0" fillId="0" borderId="95" xfId="0" applyBorder="1" applyAlignment="1">
      <alignment horizontal="center" wrapText="1"/>
    </xf>
    <xf numFmtId="0" fontId="0" fillId="0" borderId="95" xfId="0" applyBorder="1" applyAlignment="1">
      <alignment horizontal="left" vertical="center" wrapText="1"/>
    </xf>
    <xf numFmtId="0" fontId="0" fillId="0" borderId="95" xfId="0" applyBorder="1" applyAlignment="1">
      <alignment horizontal="center" vertical="center" wrapText="1"/>
    </xf>
    <xf numFmtId="0" fontId="0" fillId="0" borderId="95" xfId="0" applyBorder="1" applyAlignment="1">
      <alignment horizontal="center" vertical="center"/>
    </xf>
    <xf numFmtId="0" fontId="1" fillId="0" borderId="58" xfId="0" applyFont="1" applyBorder="1" applyAlignment="1">
      <alignment horizontal="left"/>
    </xf>
    <xf numFmtId="0" fontId="1" fillId="4" borderId="25" xfId="0" applyFont="1" applyFill="1" applyBorder="1" applyAlignment="1">
      <alignment vertical="center"/>
    </xf>
    <xf numFmtId="0" fontId="21" fillId="4" borderId="25" xfId="0" applyFont="1" applyFill="1" applyBorder="1" applyAlignment="1">
      <alignment horizontal="center" vertical="center"/>
    </xf>
    <xf numFmtId="0" fontId="1" fillId="4" borderId="25" xfId="0" applyFont="1" applyFill="1" applyBorder="1" applyAlignment="1">
      <alignment horizontal="center" vertical="center"/>
    </xf>
    <xf numFmtId="0" fontId="0" fillId="0" borderId="70" xfId="0" applyBorder="1" applyAlignment="1">
      <alignment horizontal="left" vertical="center" indent="11"/>
    </xf>
    <xf numFmtId="0" fontId="0" fillId="0" borderId="69" xfId="0" applyBorder="1"/>
    <xf numFmtId="0" fontId="0" fillId="0" borderId="58" xfId="0" applyBorder="1" applyAlignment="1">
      <alignment vertical="center" wrapText="1"/>
    </xf>
    <xf numFmtId="0" fontId="0" fillId="0" borderId="126" xfId="0" applyBorder="1" applyAlignment="1">
      <alignment horizontal="left" vertical="center" indent="11"/>
    </xf>
    <xf numFmtId="0" fontId="0" fillId="0" borderId="107" xfId="0" applyBorder="1"/>
    <xf numFmtId="0" fontId="0" fillId="0" borderId="75" xfId="0" applyBorder="1" applyAlignment="1">
      <alignment vertical="center" wrapText="1"/>
    </xf>
    <xf numFmtId="0" fontId="0" fillId="0" borderId="75" xfId="0" applyBorder="1" applyAlignment="1">
      <alignment vertical="center"/>
    </xf>
    <xf numFmtId="0" fontId="6" fillId="0" borderId="9" xfId="0" applyFont="1" applyBorder="1" applyAlignment="1">
      <alignment vertical="center"/>
    </xf>
    <xf numFmtId="0" fontId="58" fillId="4" borderId="0" xfId="0" applyFont="1" applyFill="1" applyAlignment="1">
      <alignment horizontal="center" vertical="center"/>
    </xf>
    <xf numFmtId="0" fontId="1" fillId="4" borderId="11" xfId="0" applyFont="1" applyFill="1" applyBorder="1" applyAlignment="1">
      <alignment vertical="center"/>
    </xf>
    <xf numFmtId="0" fontId="52" fillId="4" borderId="10" xfId="0" applyFont="1" applyFill="1" applyBorder="1" applyAlignment="1">
      <alignment horizontal="right" vertical="center"/>
    </xf>
    <xf numFmtId="0" fontId="52" fillId="4" borderId="116" xfId="0" applyFont="1" applyFill="1" applyBorder="1" applyAlignment="1">
      <alignment horizontal="left" vertical="center"/>
    </xf>
    <xf numFmtId="0" fontId="52" fillId="4" borderId="20" xfId="0" applyFont="1" applyFill="1" applyBorder="1" applyAlignment="1">
      <alignment horizontal="right" vertical="center"/>
    </xf>
    <xf numFmtId="0" fontId="52" fillId="4" borderId="20" xfId="0" applyFont="1" applyFill="1" applyBorder="1" applyAlignment="1">
      <alignment horizontal="left" vertical="center"/>
    </xf>
    <xf numFmtId="0" fontId="3" fillId="0" borderId="25" xfId="0" applyFont="1" applyBorder="1" applyAlignment="1">
      <alignment horizontal="center" vertical="center" wrapText="1"/>
    </xf>
    <xf numFmtId="0" fontId="58" fillId="0" borderId="0" xfId="0" applyFont="1" applyAlignment="1">
      <alignment horizontal="center" vertical="center"/>
    </xf>
    <xf numFmtId="0" fontId="0" fillId="4" borderId="6" xfId="0" applyFill="1" applyBorder="1" applyAlignment="1">
      <alignment horizontal="center"/>
    </xf>
    <xf numFmtId="0" fontId="0" fillId="4" borderId="7" xfId="0" applyFill="1" applyBorder="1" applyAlignment="1">
      <alignment horizontal="center"/>
    </xf>
    <xf numFmtId="0" fontId="58" fillId="4" borderId="7" xfId="0" applyFont="1" applyFill="1" applyBorder="1" applyAlignment="1">
      <alignment horizontal="center" vertical="center"/>
    </xf>
    <xf numFmtId="0" fontId="59" fillId="0" borderId="66" xfId="0" applyFont="1" applyBorder="1" applyAlignment="1">
      <alignment horizontal="center"/>
    </xf>
    <xf numFmtId="0" fontId="59" fillId="0" borderId="58" xfId="0" applyFont="1" applyBorder="1" applyAlignment="1">
      <alignment horizontal="center"/>
    </xf>
    <xf numFmtId="0" fontId="0" fillId="0" borderId="54" xfId="0" applyBorder="1" applyAlignment="1">
      <alignment horizontal="center"/>
    </xf>
    <xf numFmtId="0" fontId="0" fillId="0" borderId="77" xfId="0" applyBorder="1" applyAlignment="1">
      <alignment horizontal="center"/>
    </xf>
    <xf numFmtId="0" fontId="0" fillId="0" borderId="25" xfId="0" applyBorder="1" applyAlignment="1">
      <alignment horizontal="center"/>
    </xf>
    <xf numFmtId="0" fontId="31" fillId="0" borderId="0" xfId="0" applyFont="1" applyAlignment="1">
      <alignment horizontal="center" vertical="center"/>
    </xf>
    <xf numFmtId="0" fontId="32" fillId="0" borderId="0" xfId="0" applyFont="1" applyAlignment="1">
      <alignment horizontal="center" vertical="center"/>
    </xf>
    <xf numFmtId="0" fontId="31" fillId="0" borderId="0" xfId="0" applyFont="1" applyAlignment="1">
      <alignment horizontal="center" vertical="center" wrapText="1"/>
    </xf>
    <xf numFmtId="0" fontId="32" fillId="0" borderId="0" xfId="0" applyFont="1" applyAlignment="1">
      <alignment horizontal="center" vertical="center" wrapText="1"/>
    </xf>
    <xf numFmtId="0" fontId="4" fillId="0" borderId="0" xfId="0" applyFont="1" applyAlignment="1">
      <alignment horizontal="center" vertical="center"/>
    </xf>
    <xf numFmtId="0" fontId="11" fillId="3" borderId="0" xfId="0" applyFont="1" applyFill="1" applyAlignment="1">
      <alignment horizontal="left" vertical="center" indent="1"/>
    </xf>
    <xf numFmtId="0" fontId="1" fillId="3" borderId="0" xfId="0" applyFont="1" applyFill="1" applyAlignment="1">
      <alignment horizontal="left" vertical="center"/>
    </xf>
    <xf numFmtId="0" fontId="0" fillId="3" borderId="0" xfId="0" quotePrefix="1" applyFill="1" applyAlignment="1">
      <alignment horizontal="center" vertical="center" wrapText="1"/>
    </xf>
    <xf numFmtId="0" fontId="0" fillId="3" borderId="0" xfId="0" quotePrefix="1" applyFill="1" applyAlignment="1">
      <alignment horizontal="center" vertical="center"/>
    </xf>
    <xf numFmtId="0" fontId="0" fillId="3" borderId="0" xfId="0" applyFill="1" applyAlignment="1">
      <alignment horizontal="center" vertical="center"/>
    </xf>
    <xf numFmtId="0" fontId="17" fillId="3" borderId="0" xfId="0" applyFont="1" applyFill="1" applyAlignment="1">
      <alignment horizontal="center" vertical="center" wrapText="1"/>
    </xf>
    <xf numFmtId="0" fontId="5" fillId="0" borderId="0" xfId="0" applyFont="1" applyAlignment="1">
      <alignment horizontal="center" vertical="center" wrapText="1"/>
    </xf>
    <xf numFmtId="0" fontId="12" fillId="0" borderId="0" xfId="0" applyFont="1" applyAlignment="1">
      <alignment horizontal="center" vertical="center" wrapText="1"/>
    </xf>
    <xf numFmtId="0" fontId="1" fillId="0" borderId="0" xfId="0" applyFont="1" applyAlignment="1">
      <alignment horizontal="center" vertical="center"/>
    </xf>
    <xf numFmtId="0" fontId="11" fillId="0" borderId="0" xfId="0" applyFont="1" applyAlignment="1">
      <alignment horizontal="center" vertical="center"/>
    </xf>
    <xf numFmtId="0" fontId="0" fillId="0" borderId="0" xfId="0" applyAlignment="1">
      <alignment horizontal="center"/>
    </xf>
    <xf numFmtId="0" fontId="0" fillId="0" borderId="5" xfId="0" applyBorder="1" applyAlignment="1">
      <alignment horizontal="center"/>
    </xf>
    <xf numFmtId="0" fontId="0" fillId="4" borderId="4" xfId="0" applyFill="1" applyBorder="1" applyAlignment="1">
      <alignment horizontal="center"/>
    </xf>
    <xf numFmtId="0" fontId="0" fillId="4" borderId="0" xfId="0" applyFill="1" applyAlignment="1">
      <alignment horizontal="center"/>
    </xf>
    <xf numFmtId="0" fontId="0" fillId="4" borderId="5" xfId="0" applyFill="1" applyBorder="1" applyAlignment="1">
      <alignment horizontal="center"/>
    </xf>
    <xf numFmtId="0" fontId="0" fillId="0" borderId="4" xfId="0" applyBorder="1" applyAlignment="1">
      <alignment horizontal="center"/>
    </xf>
    <xf numFmtId="0" fontId="12" fillId="0" borderId="17"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20" xfId="0" applyFont="1" applyBorder="1" applyAlignment="1">
      <alignment horizontal="center" vertical="center" wrapText="1"/>
    </xf>
    <xf numFmtId="0" fontId="12" fillId="0" borderId="23" xfId="0"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8" fillId="0" borderId="0" xfId="0" applyFont="1" applyAlignment="1">
      <alignment horizontal="left" vertical="center" wrapText="1"/>
    </xf>
    <xf numFmtId="0" fontId="0" fillId="4" borderId="7" xfId="0" applyFill="1" applyBorder="1" applyAlignment="1">
      <alignment horizontal="center"/>
    </xf>
    <xf numFmtId="0" fontId="0" fillId="4" borderId="8" xfId="0" applyFill="1" applyBorder="1" applyAlignment="1">
      <alignment horizontal="center"/>
    </xf>
    <xf numFmtId="0" fontId="7" fillId="0" borderId="15" xfId="0" applyFont="1" applyBorder="1" applyAlignment="1">
      <alignment horizontal="center" vertical="center" wrapText="1"/>
    </xf>
    <xf numFmtId="0" fontId="7" fillId="0" borderId="20" xfId="0" applyFont="1" applyBorder="1" applyAlignment="1">
      <alignment horizontal="center" vertical="center" wrapText="1"/>
    </xf>
    <xf numFmtId="0" fontId="6" fillId="0" borderId="20" xfId="0" applyFont="1" applyBorder="1" applyAlignment="1">
      <alignment horizontal="left" vertical="center"/>
    </xf>
    <xf numFmtId="0" fontId="7" fillId="0" borderId="10" xfId="0" applyFont="1" applyBorder="1" applyAlignment="1">
      <alignment horizontal="center" vertical="center" wrapText="1"/>
    </xf>
    <xf numFmtId="0" fontId="8" fillId="0" borderId="10" xfId="0" applyFont="1" applyBorder="1" applyAlignment="1">
      <alignment horizontal="center" vertical="center" wrapText="1"/>
    </xf>
    <xf numFmtId="0" fontId="7" fillId="0" borderId="22"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2" xfId="0" applyFont="1" applyBorder="1" applyAlignment="1">
      <alignment horizontal="center" vertical="center" wrapText="1"/>
    </xf>
    <xf numFmtId="0" fontId="6" fillId="4" borderId="20" xfId="0" applyFont="1" applyFill="1" applyBorder="1" applyAlignment="1">
      <alignment horizontal="left" vertical="center"/>
    </xf>
    <xf numFmtId="0" fontId="7" fillId="4" borderId="10" xfId="0" applyFont="1" applyFill="1" applyBorder="1" applyAlignment="1">
      <alignment horizontal="center" vertical="center" wrapText="1"/>
    </xf>
    <xf numFmtId="0" fontId="8" fillId="4" borderId="10"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8" fillId="4" borderId="15" xfId="0" applyFont="1" applyFill="1" applyBorder="1" applyAlignment="1">
      <alignment horizontal="center" vertical="center" wrapText="1"/>
    </xf>
    <xf numFmtId="0" fontId="7" fillId="4" borderId="15"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8" fillId="4" borderId="22" xfId="0" applyFont="1" applyFill="1" applyBorder="1" applyAlignment="1">
      <alignment horizontal="center" vertical="center" wrapText="1"/>
    </xf>
    <xf numFmtId="0" fontId="0" fillId="0" borderId="1" xfId="0" applyBorder="1" applyAlignment="1">
      <alignment horizontal="center"/>
    </xf>
    <xf numFmtId="0" fontId="0" fillId="0" borderId="2" xfId="0" applyBorder="1" applyAlignment="1">
      <alignment horizontal="center"/>
    </xf>
    <xf numFmtId="0" fontId="6" fillId="0" borderId="20" xfId="0" applyFont="1" applyBorder="1" applyAlignment="1">
      <alignment horizontal="left" vertical="center" indent="1"/>
    </xf>
    <xf numFmtId="0" fontId="7" fillId="3" borderId="16" xfId="0" applyFont="1" applyFill="1" applyBorder="1" applyAlignment="1">
      <alignment horizontal="center" vertical="center" wrapText="1"/>
    </xf>
    <xf numFmtId="0" fontId="7" fillId="3" borderId="20" xfId="0" applyFont="1" applyFill="1" applyBorder="1" applyAlignment="1">
      <alignment horizontal="center" vertical="center" wrapText="1"/>
    </xf>
    <xf numFmtId="0" fontId="7" fillId="3" borderId="34"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7" fillId="3" borderId="22"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8" fillId="0" borderId="46" xfId="0" applyFont="1" applyBorder="1" applyAlignment="1">
      <alignment horizontal="left" vertical="center"/>
    </xf>
    <xf numFmtId="0" fontId="8" fillId="0" borderId="0" xfId="0" applyFont="1" applyAlignment="1">
      <alignment horizontal="left" vertical="center"/>
    </xf>
    <xf numFmtId="0" fontId="4" fillId="4" borderId="2"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11" fillId="0" borderId="36" xfId="0" applyFont="1" applyBorder="1" applyAlignment="1">
      <alignment horizontal="center" vertical="center"/>
    </xf>
    <xf numFmtId="0" fontId="11" fillId="0" borderId="38" xfId="0" applyFont="1" applyBorder="1" applyAlignment="1">
      <alignment horizontal="center" vertical="center"/>
    </xf>
    <xf numFmtId="0" fontId="11" fillId="0" borderId="37" xfId="0" applyFont="1" applyBorder="1" applyAlignment="1">
      <alignment horizontal="center"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4" fillId="4" borderId="1" xfId="0" applyFont="1" applyFill="1" applyBorder="1" applyAlignment="1">
      <alignment horizontal="center" vertical="center" wrapText="1"/>
    </xf>
    <xf numFmtId="0" fontId="0" fillId="0" borderId="3" xfId="0" applyBorder="1" applyAlignment="1">
      <alignment horizontal="center"/>
    </xf>
    <xf numFmtId="0" fontId="6" fillId="4" borderId="20" xfId="0" applyFont="1" applyFill="1" applyBorder="1" applyAlignment="1">
      <alignment horizontal="left" vertical="center" indent="1"/>
    </xf>
    <xf numFmtId="0" fontId="8" fillId="3" borderId="0" xfId="0" applyFont="1" applyFill="1" applyAlignment="1">
      <alignment horizontal="left" vertical="center"/>
    </xf>
    <xf numFmtId="0" fontId="0" fillId="4" borderId="6" xfId="0" applyFill="1" applyBorder="1" applyAlignment="1">
      <alignment horizontal="center"/>
    </xf>
    <xf numFmtId="0" fontId="11" fillId="0" borderId="0" xfId="0" applyFont="1" applyAlignment="1">
      <alignment horizontal="left" vertical="center" indent="1"/>
    </xf>
    <xf numFmtId="0" fontId="1" fillId="0" borderId="0" xfId="0" applyFont="1" applyAlignment="1">
      <alignment horizontal="left" vertical="center"/>
    </xf>
    <xf numFmtId="0" fontId="0" fillId="0" borderId="0" xfId="0" quotePrefix="1" applyAlignment="1">
      <alignment horizontal="center" vertical="center" wrapText="1"/>
    </xf>
    <xf numFmtId="0" fontId="0" fillId="0" borderId="0" xfId="0" quotePrefix="1" applyAlignment="1">
      <alignment horizontal="center" vertical="center"/>
    </xf>
    <xf numFmtId="0" fontId="0" fillId="0" borderId="0" xfId="0" applyAlignment="1">
      <alignment horizontal="center" vertical="center"/>
    </xf>
    <xf numFmtId="0" fontId="17" fillId="0" borderId="0" xfId="0" applyFont="1" applyAlignment="1">
      <alignment horizontal="center" vertical="center" wrapText="1"/>
    </xf>
    <xf numFmtId="0" fontId="35" fillId="0" borderId="0" xfId="0" applyFont="1" applyAlignment="1">
      <alignment horizontal="left" vertical="center" wrapText="1" indent="3"/>
    </xf>
    <xf numFmtId="0" fontId="35" fillId="0" borderId="61" xfId="0" applyFont="1" applyBorder="1" applyAlignment="1">
      <alignment horizontal="left" vertical="center" wrapText="1" indent="3"/>
    </xf>
    <xf numFmtId="0" fontId="35" fillId="0" borderId="0" xfId="0" applyFont="1" applyAlignment="1">
      <alignment horizontal="left" vertical="center" wrapText="1" indent="7"/>
    </xf>
    <xf numFmtId="0" fontId="35" fillId="0" borderId="61" xfId="0" applyFont="1" applyBorder="1" applyAlignment="1">
      <alignment horizontal="left" vertical="center" wrapText="1" indent="7"/>
    </xf>
    <xf numFmtId="0" fontId="36" fillId="0" borderId="0" xfId="0" applyFont="1" applyAlignment="1">
      <alignment horizontal="left" vertical="center" wrapText="1" indent="7"/>
    </xf>
    <xf numFmtId="0" fontId="36" fillId="0" borderId="0" xfId="0" applyFont="1" applyAlignment="1">
      <alignment horizontal="left" vertical="center" indent="7"/>
    </xf>
    <xf numFmtId="0" fontId="35" fillId="0" borderId="0" xfId="0" applyFont="1" applyAlignment="1">
      <alignment horizontal="left" vertical="center" indent="7"/>
    </xf>
    <xf numFmtId="0" fontId="35" fillId="0" borderId="61" xfId="0" applyFont="1" applyBorder="1" applyAlignment="1">
      <alignment horizontal="left" vertical="center" indent="7"/>
    </xf>
    <xf numFmtId="0" fontId="2" fillId="0" borderId="0" xfId="0" applyFont="1" applyAlignment="1">
      <alignment horizontal="left" vertical="center" wrapText="1" indent="1"/>
    </xf>
    <xf numFmtId="0" fontId="2" fillId="0" borderId="61" xfId="0" applyFont="1" applyBorder="1" applyAlignment="1">
      <alignment horizontal="left" vertical="center" wrapText="1" indent="1"/>
    </xf>
    <xf numFmtId="0" fontId="44" fillId="0" borderId="0" xfId="0" applyFont="1" applyAlignment="1">
      <alignment horizontal="left" vertical="center" wrapText="1" indent="3"/>
    </xf>
    <xf numFmtId="0" fontId="44" fillId="0" borderId="61" xfId="0" applyFont="1" applyBorder="1" applyAlignment="1">
      <alignment horizontal="left" vertical="center" wrapText="1" indent="3"/>
    </xf>
    <xf numFmtId="0" fontId="35" fillId="0" borderId="0" xfId="0" applyFont="1" applyAlignment="1">
      <alignment horizontal="left" vertical="center" wrapText="1" indent="8"/>
    </xf>
    <xf numFmtId="0" fontId="35" fillId="0" borderId="61" xfId="0" applyFont="1" applyBorder="1" applyAlignment="1">
      <alignment horizontal="left" vertical="center" wrapText="1" indent="8"/>
    </xf>
    <xf numFmtId="0" fontId="40" fillId="0" borderId="0" xfId="0" applyFont="1" applyAlignment="1">
      <alignment horizontal="left" vertical="center" wrapText="1" indent="8"/>
    </xf>
    <xf numFmtId="0" fontId="36" fillId="0" borderId="61" xfId="0" applyFont="1" applyBorder="1" applyAlignment="1">
      <alignment horizontal="left" vertical="center" wrapText="1" indent="7"/>
    </xf>
    <xf numFmtId="0" fontId="35" fillId="0" borderId="0" xfId="0" applyFont="1" applyAlignment="1">
      <alignment horizontal="left" vertical="center" wrapText="1" indent="10"/>
    </xf>
    <xf numFmtId="0" fontId="35" fillId="0" borderId="61" xfId="0" applyFont="1" applyBorder="1" applyAlignment="1">
      <alignment horizontal="left" vertical="center" wrapText="1" indent="10"/>
    </xf>
    <xf numFmtId="0" fontId="44" fillId="0" borderId="0" xfId="0" applyFont="1" applyAlignment="1">
      <alignment horizontal="left" wrapText="1" indent="20"/>
    </xf>
    <xf numFmtId="0" fontId="44" fillId="0" borderId="61" xfId="0" applyFont="1" applyBorder="1" applyAlignment="1">
      <alignment horizontal="left" wrapText="1" indent="20"/>
    </xf>
    <xf numFmtId="0" fontId="44" fillId="0" borderId="0" xfId="0" applyFont="1" applyAlignment="1">
      <alignment horizontal="left" vertical="center" wrapText="1" indent="20"/>
    </xf>
    <xf numFmtId="0" fontId="44" fillId="0" borderId="61" xfId="0" applyFont="1" applyBorder="1" applyAlignment="1">
      <alignment horizontal="left" vertical="center" wrapText="1" indent="20"/>
    </xf>
    <xf numFmtId="0" fontId="1" fillId="4" borderId="46" xfId="0" applyFont="1" applyFill="1" applyBorder="1" applyAlignment="1">
      <alignment horizontal="left" vertical="center" wrapText="1"/>
    </xf>
    <xf numFmtId="0" fontId="1" fillId="4" borderId="53" xfId="0" applyFont="1" applyFill="1" applyBorder="1" applyAlignment="1">
      <alignment horizontal="left" vertical="center" wrapText="1"/>
    </xf>
    <xf numFmtId="0" fontId="1" fillId="4" borderId="25" xfId="0" applyFont="1" applyFill="1" applyBorder="1" applyAlignment="1">
      <alignment horizontal="left" vertical="center" wrapText="1"/>
    </xf>
    <xf numFmtId="0" fontId="1" fillId="4" borderId="56" xfId="0" applyFont="1" applyFill="1" applyBorder="1" applyAlignment="1">
      <alignment horizontal="left" vertical="center" wrapText="1"/>
    </xf>
    <xf numFmtId="0" fontId="1" fillId="0" borderId="51" xfId="0" applyFont="1" applyBorder="1" applyAlignment="1">
      <alignment horizontal="left" vertical="center" wrapText="1" indent="2"/>
    </xf>
    <xf numFmtId="0" fontId="1" fillId="0" borderId="46" xfId="0" applyFont="1" applyBorder="1" applyAlignment="1">
      <alignment horizontal="left" vertical="center" wrapText="1" indent="2"/>
    </xf>
    <xf numFmtId="0" fontId="1" fillId="0" borderId="53" xfId="0" applyFont="1" applyBorder="1" applyAlignment="1">
      <alignment horizontal="left" vertical="center" wrapText="1" indent="2"/>
    </xf>
    <xf numFmtId="0" fontId="1" fillId="0" borderId="19" xfId="0" applyFont="1" applyBorder="1" applyAlignment="1">
      <alignment horizontal="left" vertical="center" wrapText="1" indent="2"/>
    </xf>
    <xf numFmtId="0" fontId="1" fillId="0" borderId="0" xfId="0" applyFont="1" applyAlignment="1">
      <alignment horizontal="left" vertical="center" wrapText="1" indent="2"/>
    </xf>
    <xf numFmtId="0" fontId="1" fillId="0" borderId="55" xfId="0" applyFont="1" applyBorder="1" applyAlignment="1">
      <alignment horizontal="left" vertical="center" wrapText="1" indent="2"/>
    </xf>
    <xf numFmtId="0" fontId="1" fillId="0" borderId="14" xfId="0" applyFont="1" applyBorder="1" applyAlignment="1">
      <alignment horizontal="left" vertical="center" wrapText="1" indent="2"/>
    </xf>
    <xf numFmtId="0" fontId="1" fillId="0" borderId="7" xfId="0" applyFont="1" applyBorder="1" applyAlignment="1">
      <alignment horizontal="left" vertical="center" wrapText="1" indent="2"/>
    </xf>
    <xf numFmtId="0" fontId="1" fillId="0" borderId="40" xfId="0" applyFont="1" applyBorder="1" applyAlignment="1">
      <alignment horizontal="left" vertical="center" wrapText="1" indent="2"/>
    </xf>
    <xf numFmtId="0" fontId="0" fillId="0" borderId="66" xfId="0" applyBorder="1" applyAlignment="1">
      <alignment horizontal="center"/>
    </xf>
    <xf numFmtId="0" fontId="0" fillId="0" borderId="58" xfId="0" applyBorder="1" applyAlignment="1">
      <alignment horizontal="center"/>
    </xf>
    <xf numFmtId="0" fontId="0" fillId="0" borderId="69" xfId="0" applyBorder="1" applyAlignment="1">
      <alignment horizontal="center"/>
    </xf>
    <xf numFmtId="0" fontId="0" fillId="0" borderId="71" xfId="0" applyBorder="1" applyAlignment="1">
      <alignment horizontal="center"/>
    </xf>
    <xf numFmtId="0" fontId="0" fillId="0" borderId="52" xfId="0" quotePrefix="1" applyBorder="1" applyAlignment="1">
      <alignment horizontal="center" vertical="center"/>
    </xf>
    <xf numFmtId="0" fontId="0" fillId="0" borderId="57" xfId="0" quotePrefix="1" applyBorder="1" applyAlignment="1">
      <alignment horizontal="center" vertical="center"/>
    </xf>
    <xf numFmtId="0" fontId="0" fillId="0" borderId="54" xfId="0" quotePrefix="1" applyBorder="1" applyAlignment="1">
      <alignment horizontal="center" vertical="center"/>
    </xf>
    <xf numFmtId="0" fontId="0" fillId="0" borderId="88" xfId="0" quotePrefix="1" applyBorder="1" applyAlignment="1">
      <alignment horizontal="center" vertical="center"/>
    </xf>
    <xf numFmtId="0" fontId="0" fillId="0" borderId="66" xfId="0" applyBorder="1" applyAlignment="1">
      <alignment horizontal="center" vertical="center" wrapText="1"/>
    </xf>
    <xf numFmtId="0" fontId="0" fillId="0" borderId="69" xfId="0" applyBorder="1" applyAlignment="1">
      <alignment horizontal="center" vertical="center" wrapText="1"/>
    </xf>
    <xf numFmtId="0" fontId="0" fillId="0" borderId="66" xfId="0" applyBorder="1" applyAlignment="1">
      <alignment horizontal="center" wrapText="1"/>
    </xf>
    <xf numFmtId="0" fontId="0" fillId="0" borderId="58" xfId="0" applyBorder="1" applyAlignment="1">
      <alignment horizontal="center" wrapText="1"/>
    </xf>
    <xf numFmtId="0" fontId="0" fillId="0" borderId="71" xfId="0" applyBorder="1" applyAlignment="1">
      <alignment horizontal="center" wrapText="1"/>
    </xf>
    <xf numFmtId="0" fontId="0" fillId="0" borderId="96" xfId="0" applyBorder="1" applyAlignment="1">
      <alignment horizontal="center" vertical="center"/>
    </xf>
    <xf numFmtId="0" fontId="0" fillId="0" borderId="112" xfId="0" applyBorder="1" applyAlignment="1">
      <alignment horizontal="center" vertical="center"/>
    </xf>
    <xf numFmtId="0" fontId="1" fillId="4" borderId="70" xfId="0" applyFont="1" applyFill="1" applyBorder="1" applyAlignment="1">
      <alignment horizontal="center" wrapText="1"/>
    </xf>
    <xf numFmtId="0" fontId="1" fillId="4" borderId="71" xfId="0" applyFont="1" applyFill="1" applyBorder="1" applyAlignment="1">
      <alignment horizontal="center" wrapText="1"/>
    </xf>
    <xf numFmtId="0" fontId="0" fillId="0" borderId="52" xfId="0" applyBorder="1" applyAlignment="1">
      <alignment horizontal="center" wrapText="1"/>
    </xf>
    <xf numFmtId="0" fontId="0" fillId="0" borderId="57" xfId="0" applyBorder="1" applyAlignment="1">
      <alignment horizontal="center" wrapText="1"/>
    </xf>
    <xf numFmtId="0" fontId="0" fillId="0" borderId="69" xfId="0" applyBorder="1" applyAlignment="1">
      <alignment horizontal="center" wrapText="1"/>
    </xf>
    <xf numFmtId="0" fontId="46" fillId="5" borderId="92" xfId="0" applyFont="1" applyFill="1" applyBorder="1" applyAlignment="1">
      <alignment horizontal="center" vertical="center" wrapText="1"/>
    </xf>
    <xf numFmtId="0" fontId="46" fillId="5" borderId="93" xfId="0" applyFont="1" applyFill="1" applyBorder="1" applyAlignment="1">
      <alignment horizontal="center" vertical="center" wrapText="1"/>
    </xf>
    <xf numFmtId="0" fontId="46" fillId="5" borderId="91" xfId="0" applyFont="1" applyFill="1" applyBorder="1" applyAlignment="1">
      <alignment horizontal="center" vertical="center" wrapText="1"/>
    </xf>
    <xf numFmtId="0" fontId="46" fillId="5" borderId="0" xfId="0" applyFont="1" applyFill="1" applyAlignment="1">
      <alignment horizontal="center" vertical="center" wrapText="1"/>
    </xf>
    <xf numFmtId="0" fontId="46" fillId="5" borderId="94" xfId="0" applyFont="1" applyFill="1" applyBorder="1" applyAlignment="1">
      <alignment horizontal="center" vertical="center" wrapText="1"/>
    </xf>
    <xf numFmtId="0" fontId="46" fillId="5" borderId="95" xfId="0" applyFont="1" applyFill="1" applyBorder="1" applyAlignment="1">
      <alignment horizontal="center" vertical="center" wrapText="1"/>
    </xf>
    <xf numFmtId="0" fontId="46" fillId="0" borderId="92" xfId="0" applyFont="1" applyBorder="1" applyAlignment="1">
      <alignment horizontal="center" vertical="center" wrapText="1"/>
    </xf>
    <xf numFmtId="0" fontId="46" fillId="0" borderId="93" xfId="0" applyFont="1" applyBorder="1" applyAlignment="1">
      <alignment horizontal="center" vertical="center" wrapText="1"/>
    </xf>
    <xf numFmtId="0" fontId="46" fillId="0" borderId="91" xfId="0" applyFont="1" applyBorder="1" applyAlignment="1">
      <alignment horizontal="center" vertical="center" wrapText="1"/>
    </xf>
    <xf numFmtId="0" fontId="46" fillId="0" borderId="0" xfId="0" applyFont="1" applyAlignment="1">
      <alignment horizontal="center" vertical="center" wrapText="1"/>
    </xf>
    <xf numFmtId="0" fontId="46" fillId="0" borderId="94" xfId="0" applyFont="1" applyBorder="1" applyAlignment="1">
      <alignment horizontal="center" vertical="center" wrapText="1"/>
    </xf>
    <xf numFmtId="0" fontId="46" fillId="0" borderId="95" xfId="0" applyFont="1" applyBorder="1" applyAlignment="1">
      <alignment horizontal="center" vertical="center" wrapText="1"/>
    </xf>
    <xf numFmtId="0" fontId="0" fillId="0" borderId="77" xfId="0" quotePrefix="1" applyBorder="1" applyAlignment="1">
      <alignment horizontal="center" vertical="center" wrapText="1"/>
    </xf>
    <xf numFmtId="0" fontId="0" fillId="0" borderId="78" xfId="0" quotePrefix="1" applyBorder="1" applyAlignment="1">
      <alignment horizontal="center" vertical="center" wrapText="1"/>
    </xf>
    <xf numFmtId="0" fontId="0" fillId="0" borderId="58" xfId="0" applyBorder="1" applyAlignment="1">
      <alignment horizontal="center" vertical="center" wrapText="1"/>
    </xf>
    <xf numFmtId="0" fontId="1" fillId="5" borderId="58" xfId="0" applyFont="1" applyFill="1" applyBorder="1" applyAlignment="1">
      <alignment horizontal="center" wrapText="1"/>
    </xf>
    <xf numFmtId="0" fontId="1" fillId="5" borderId="71" xfId="0" applyFont="1" applyFill="1" applyBorder="1" applyAlignment="1">
      <alignment horizontal="center" wrapText="1"/>
    </xf>
    <xf numFmtId="0" fontId="0" fillId="0" borderId="52" xfId="0" applyBorder="1" applyAlignment="1">
      <alignment horizontal="center" vertical="center" wrapText="1"/>
    </xf>
    <xf numFmtId="0" fontId="0" fillId="0" borderId="46" xfId="0" applyBorder="1" applyAlignment="1">
      <alignment horizontal="center" vertical="center" wrapText="1"/>
    </xf>
    <xf numFmtId="0" fontId="0" fillId="0" borderId="54" xfId="0" applyBorder="1" applyAlignment="1">
      <alignment horizontal="center" vertical="center" wrapText="1"/>
    </xf>
    <xf numFmtId="0" fontId="0" fillId="0" borderId="0" xfId="0" applyAlignment="1">
      <alignment horizontal="center" vertical="center" wrapText="1"/>
    </xf>
    <xf numFmtId="0" fontId="0" fillId="0" borderId="77" xfId="0" applyBorder="1" applyAlignment="1">
      <alignment horizontal="center" vertical="center" wrapText="1"/>
    </xf>
    <xf numFmtId="0" fontId="0" fillId="0" borderId="25" xfId="0" applyBorder="1" applyAlignment="1">
      <alignment horizontal="center" vertical="center" wrapText="1"/>
    </xf>
    <xf numFmtId="0" fontId="3" fillId="0" borderId="58" xfId="0" applyFont="1" applyBorder="1" applyAlignment="1">
      <alignment horizontal="center" vertical="center" wrapText="1"/>
    </xf>
    <xf numFmtId="0" fontId="1" fillId="4" borderId="63" xfId="0" applyFont="1" applyFill="1" applyBorder="1" applyAlignment="1">
      <alignment horizontal="center" wrapText="1"/>
    </xf>
    <xf numFmtId="0" fontId="1" fillId="4" borderId="84" xfId="0" applyFont="1" applyFill="1" applyBorder="1" applyAlignment="1">
      <alignment horizontal="center" wrapText="1"/>
    </xf>
    <xf numFmtId="0" fontId="4" fillId="5" borderId="70" xfId="0" applyFont="1" applyFill="1" applyBorder="1" applyAlignment="1">
      <alignment horizontal="center" wrapText="1"/>
    </xf>
    <xf numFmtId="0" fontId="4" fillId="5" borderId="71" xfId="0" applyFont="1" applyFill="1" applyBorder="1" applyAlignment="1">
      <alignment horizontal="center" wrapText="1"/>
    </xf>
    <xf numFmtId="0" fontId="0" fillId="0" borderId="52" xfId="0" applyBorder="1" applyAlignment="1">
      <alignment horizontal="center" vertical="center"/>
    </xf>
    <xf numFmtId="0" fontId="0" fillId="0" borderId="57" xfId="0" applyBorder="1" applyAlignment="1">
      <alignment horizontal="center" vertical="center"/>
    </xf>
    <xf numFmtId="0" fontId="1" fillId="4" borderId="71" xfId="0" applyFont="1" applyFill="1" applyBorder="1" applyAlignment="1">
      <alignment horizontal="center"/>
    </xf>
    <xf numFmtId="0" fontId="0" fillId="0" borderId="58" xfId="0" applyBorder="1" applyAlignment="1">
      <alignment horizontal="left" vertical="center" wrapText="1"/>
    </xf>
    <xf numFmtId="0" fontId="17" fillId="0" borderId="79" xfId="0" applyFont="1" applyBorder="1" applyAlignment="1">
      <alignment horizontal="left" wrapText="1"/>
    </xf>
    <xf numFmtId="0" fontId="17" fillId="0" borderId="69" xfId="0" applyFont="1" applyBorder="1" applyAlignment="1">
      <alignment horizontal="left" wrapText="1"/>
    </xf>
    <xf numFmtId="49" fontId="0" fillId="0" borderId="66" xfId="0" quotePrefix="1" applyNumberFormat="1" applyBorder="1" applyAlignment="1">
      <alignment horizontal="left"/>
    </xf>
    <xf numFmtId="49" fontId="0" fillId="0" borderId="58" xfId="0" quotePrefix="1" applyNumberFormat="1" applyBorder="1" applyAlignment="1">
      <alignment horizontal="left"/>
    </xf>
    <xf numFmtId="0" fontId="0" fillId="0" borderId="58" xfId="0" applyBorder="1" applyAlignment="1">
      <alignment horizontal="left" wrapText="1"/>
    </xf>
    <xf numFmtId="0" fontId="0" fillId="0" borderId="58" xfId="0" applyBorder="1" applyAlignment="1">
      <alignment horizontal="left" vertical="center"/>
    </xf>
    <xf numFmtId="49" fontId="0" fillId="0" borderId="52" xfId="0" quotePrefix="1" applyNumberFormat="1" applyBorder="1" applyAlignment="1">
      <alignment horizontal="left"/>
    </xf>
    <xf numFmtId="49" fontId="0" fillId="0" borderId="46" xfId="0" quotePrefix="1" applyNumberFormat="1" applyBorder="1" applyAlignment="1">
      <alignment horizontal="left"/>
    </xf>
    <xf numFmtId="49" fontId="0" fillId="0" borderId="54" xfId="0" quotePrefix="1" applyNumberFormat="1" applyBorder="1" applyAlignment="1">
      <alignment horizontal="left" indent="2"/>
    </xf>
    <xf numFmtId="49" fontId="0" fillId="0" borderId="0" xfId="0" quotePrefix="1" applyNumberFormat="1" applyAlignment="1">
      <alignment horizontal="left" indent="2"/>
    </xf>
    <xf numFmtId="49" fontId="0" fillId="0" borderId="52" xfId="0" quotePrefix="1" applyNumberFormat="1" applyBorder="1" applyAlignment="1">
      <alignment horizontal="left" vertical="top"/>
    </xf>
    <xf numFmtId="49" fontId="0" fillId="0" borderId="46" xfId="0" quotePrefix="1" applyNumberFormat="1" applyBorder="1" applyAlignment="1">
      <alignment horizontal="left" vertical="top"/>
    </xf>
    <xf numFmtId="49" fontId="0" fillId="0" borderId="77" xfId="0" quotePrefix="1" applyNumberFormat="1" applyBorder="1" applyAlignment="1">
      <alignment horizontal="left" vertical="top"/>
    </xf>
    <xf numFmtId="49" fontId="0" fillId="0" borderId="25" xfId="0" quotePrefix="1" applyNumberFormat="1" applyBorder="1" applyAlignment="1">
      <alignment horizontal="left" vertical="top"/>
    </xf>
    <xf numFmtId="0" fontId="17" fillId="0" borderId="82" xfId="0" applyFont="1" applyBorder="1" applyAlignment="1">
      <alignment horizontal="left" wrapText="1"/>
    </xf>
    <xf numFmtId="0" fontId="17" fillId="0" borderId="57" xfId="0" applyFont="1" applyBorder="1" applyAlignment="1">
      <alignment horizontal="left" wrapText="1"/>
    </xf>
    <xf numFmtId="49" fontId="0" fillId="0" borderId="77" xfId="0" quotePrefix="1" applyNumberFormat="1" applyBorder="1" applyAlignment="1">
      <alignment horizontal="left" indent="2"/>
    </xf>
    <xf numFmtId="49" fontId="0" fillId="0" borderId="25" xfId="0" quotePrefix="1" applyNumberFormat="1" applyBorder="1" applyAlignment="1">
      <alignment horizontal="left" indent="2"/>
    </xf>
    <xf numFmtId="0" fontId="17" fillId="0" borderId="4" xfId="0" applyFont="1" applyBorder="1" applyAlignment="1">
      <alignment horizontal="left" wrapText="1" indent="2"/>
    </xf>
    <xf numFmtId="0" fontId="17" fillId="0" borderId="88" xfId="0" applyFont="1" applyBorder="1" applyAlignment="1">
      <alignment horizontal="left" wrapText="1" indent="2"/>
    </xf>
    <xf numFmtId="0" fontId="17" fillId="0" borderId="28" xfId="0" applyFont="1" applyBorder="1" applyAlignment="1">
      <alignment horizontal="left" wrapText="1" indent="2"/>
    </xf>
    <xf numFmtId="0" fontId="17" fillId="0" borderId="78" xfId="0" applyFont="1" applyBorder="1" applyAlignment="1">
      <alignment horizontal="left" wrapText="1" indent="2"/>
    </xf>
    <xf numFmtId="0" fontId="17" fillId="0" borderId="28" xfId="0" applyFont="1" applyBorder="1" applyAlignment="1">
      <alignment horizontal="left" wrapText="1"/>
    </xf>
    <xf numFmtId="0" fontId="17" fillId="0" borderId="78" xfId="0" applyFont="1" applyBorder="1" applyAlignment="1">
      <alignment horizontal="left" wrapText="1"/>
    </xf>
    <xf numFmtId="49" fontId="0" fillId="0" borderId="54" xfId="0" quotePrefix="1" applyNumberFormat="1" applyBorder="1" applyAlignment="1">
      <alignment horizontal="left"/>
    </xf>
    <xf numFmtId="49" fontId="0" fillId="0" borderId="0" xfId="0" quotePrefix="1" applyNumberFormat="1" applyAlignment="1">
      <alignment horizontal="left"/>
    </xf>
    <xf numFmtId="0" fontId="17" fillId="0" borderId="4" xfId="0" applyFont="1" applyBorder="1" applyAlignment="1">
      <alignment horizontal="left" wrapText="1"/>
    </xf>
    <xf numFmtId="0" fontId="17" fillId="0" borderId="88" xfId="0" applyFont="1" applyBorder="1" applyAlignment="1">
      <alignment horizontal="left" wrapText="1"/>
    </xf>
    <xf numFmtId="49" fontId="0" fillId="0" borderId="77" xfId="0" quotePrefix="1" applyNumberFormat="1" applyBorder="1" applyAlignment="1">
      <alignment horizontal="left"/>
    </xf>
    <xf numFmtId="49" fontId="0" fillId="0" borderId="25" xfId="0" quotePrefix="1" applyNumberFormat="1" applyBorder="1" applyAlignment="1">
      <alignment horizontal="left"/>
    </xf>
    <xf numFmtId="0" fontId="14" fillId="5" borderId="7" xfId="1" applyFill="1" applyBorder="1" applyAlignment="1">
      <alignment horizontal="left" wrapText="1"/>
    </xf>
    <xf numFmtId="0" fontId="14" fillId="4" borderId="0" xfId="1" applyFill="1" applyBorder="1"/>
    <xf numFmtId="0" fontId="0" fillId="0" borderId="54" xfId="0" applyBorder="1" applyAlignment="1">
      <alignment horizontal="left" vertical="top" wrapText="1"/>
    </xf>
    <xf numFmtId="0" fontId="0" fillId="0" borderId="0" xfId="0" applyAlignment="1">
      <alignment horizontal="left" vertical="top" wrapText="1"/>
    </xf>
    <xf numFmtId="0" fontId="0" fillId="0" borderId="77" xfId="0" applyBorder="1" applyAlignment="1">
      <alignment horizontal="left" vertical="top" wrapText="1"/>
    </xf>
    <xf numFmtId="0" fontId="0" fillId="0" borderId="25" xfId="0" applyBorder="1" applyAlignment="1">
      <alignment horizontal="left" vertical="top" wrapText="1"/>
    </xf>
    <xf numFmtId="0" fontId="1" fillId="4" borderId="83" xfId="0" applyFont="1" applyFill="1" applyBorder="1" applyAlignment="1">
      <alignment horizontal="center" wrapText="1"/>
    </xf>
    <xf numFmtId="0" fontId="0" fillId="0" borderId="46" xfId="0" applyBorder="1" applyAlignment="1">
      <alignment horizontal="center" vertical="center"/>
    </xf>
    <xf numFmtId="0" fontId="0" fillId="0" borderId="77" xfId="0" applyBorder="1" applyAlignment="1">
      <alignment horizontal="center" vertical="center"/>
    </xf>
    <xf numFmtId="0" fontId="0" fillId="0" borderId="78" xfId="0" applyBorder="1" applyAlignment="1">
      <alignment horizontal="center" vertical="center"/>
    </xf>
    <xf numFmtId="0" fontId="0" fillId="0" borderId="77" xfId="0" quotePrefix="1" applyBorder="1" applyAlignment="1">
      <alignment horizontal="center" vertical="center"/>
    </xf>
    <xf numFmtId="0" fontId="0" fillId="0" borderId="78" xfId="0" quotePrefix="1" applyBorder="1" applyAlignment="1">
      <alignment horizontal="center" vertical="center"/>
    </xf>
    <xf numFmtId="0" fontId="0" fillId="0" borderId="25" xfId="0" applyBorder="1" applyAlignment="1">
      <alignment horizontal="center" vertical="center"/>
    </xf>
    <xf numFmtId="0" fontId="0" fillId="0" borderId="54" xfId="0" applyBorder="1" applyAlignment="1">
      <alignment horizontal="center" vertical="center"/>
    </xf>
    <xf numFmtId="0" fontId="11" fillId="4" borderId="29" xfId="0" applyFont="1" applyFill="1" applyBorder="1" applyAlignment="1">
      <alignment horizontal="left" vertical="center"/>
    </xf>
    <xf numFmtId="0" fontId="11" fillId="4" borderId="30" xfId="0" applyFont="1" applyFill="1" applyBorder="1" applyAlignment="1">
      <alignment horizontal="left" vertical="center"/>
    </xf>
    <xf numFmtId="0" fontId="1" fillId="4" borderId="29" xfId="0" applyFont="1" applyFill="1" applyBorder="1" applyAlignment="1">
      <alignment horizontal="center" vertical="center"/>
    </xf>
    <xf numFmtId="0" fontId="1" fillId="4" borderId="30" xfId="0" applyFont="1" applyFill="1" applyBorder="1" applyAlignment="1">
      <alignment horizontal="center" vertical="center"/>
    </xf>
    <xf numFmtId="0" fontId="1" fillId="4" borderId="29" xfId="0" applyFont="1" applyFill="1" applyBorder="1" applyAlignment="1">
      <alignment horizontal="center"/>
    </xf>
    <xf numFmtId="0" fontId="1" fillId="4" borderId="29" xfId="0" applyFont="1" applyFill="1" applyBorder="1" applyAlignment="1">
      <alignment horizontal="center" vertical="center" wrapText="1"/>
    </xf>
    <xf numFmtId="0" fontId="1" fillId="4" borderId="30" xfId="0" applyFont="1" applyFill="1" applyBorder="1" applyAlignment="1">
      <alignment horizontal="center" vertical="center" wrapText="1"/>
    </xf>
    <xf numFmtId="0" fontId="0" fillId="10" borderId="12" xfId="0" applyFill="1" applyBorder="1" applyAlignment="1">
      <alignment horizontal="center" vertical="center" wrapText="1"/>
    </xf>
    <xf numFmtId="0" fontId="0" fillId="10" borderId="2" xfId="0" applyFill="1" applyBorder="1" applyAlignment="1">
      <alignment horizontal="center" vertical="center"/>
    </xf>
    <xf numFmtId="0" fontId="0" fillId="10" borderId="19" xfId="0" applyFill="1" applyBorder="1" applyAlignment="1">
      <alignment horizontal="center" vertical="center"/>
    </xf>
    <xf numFmtId="0" fontId="0" fillId="10" borderId="0" xfId="0" applyFill="1" applyAlignment="1">
      <alignment horizontal="center" vertical="center"/>
    </xf>
    <xf numFmtId="0" fontId="0" fillId="10" borderId="31" xfId="0" applyFill="1" applyBorder="1" applyAlignment="1">
      <alignment horizontal="center" vertical="center"/>
    </xf>
    <xf numFmtId="0" fontId="0" fillId="10" borderId="25" xfId="0" applyFill="1" applyBorder="1" applyAlignment="1">
      <alignment horizontal="center" vertical="center"/>
    </xf>
    <xf numFmtId="0" fontId="0" fillId="0" borderId="128" xfId="0" applyBorder="1" applyAlignment="1">
      <alignment horizontal="center" vertical="center" wrapText="1"/>
    </xf>
    <xf numFmtId="0" fontId="0" fillId="0" borderId="61" xfId="0" applyBorder="1" applyAlignment="1">
      <alignment horizontal="center" vertical="center" wrapText="1"/>
    </xf>
    <xf numFmtId="0" fontId="0" fillId="0" borderId="129" xfId="0" applyBorder="1" applyAlignment="1">
      <alignment horizontal="center" vertical="center" wrapText="1"/>
    </xf>
    <xf numFmtId="0" fontId="0" fillId="0" borderId="74" xfId="0" applyBorder="1" applyAlignment="1">
      <alignment horizontal="center" wrapText="1"/>
    </xf>
    <xf numFmtId="0" fontId="0" fillId="0" borderId="127" xfId="0" applyBorder="1" applyAlignment="1">
      <alignment horizontal="center" wrapText="1"/>
    </xf>
    <xf numFmtId="0" fontId="0" fillId="0" borderId="72" xfId="0" applyBorder="1" applyAlignment="1">
      <alignment horizontal="center"/>
    </xf>
    <xf numFmtId="0" fontId="3" fillId="0" borderId="46" xfId="0" applyFont="1" applyBorder="1" applyAlignment="1">
      <alignment horizontal="center" vertical="center" wrapText="1"/>
    </xf>
    <xf numFmtId="0" fontId="3" fillId="0" borderId="0" xfId="0" applyFont="1" applyAlignment="1">
      <alignment horizontal="center" vertical="center" wrapText="1"/>
    </xf>
    <xf numFmtId="0" fontId="3" fillId="0" borderId="25" xfId="0" applyFont="1" applyBorder="1" applyAlignment="1">
      <alignment horizontal="center" vertical="center" wrapText="1"/>
    </xf>
    <xf numFmtId="0" fontId="3" fillId="0" borderId="58" xfId="0" applyFont="1" applyBorder="1" applyAlignment="1">
      <alignment horizontal="left" vertical="center"/>
    </xf>
    <xf numFmtId="0" fontId="3" fillId="0" borderId="25" xfId="0" applyFont="1" applyBorder="1" applyAlignment="1">
      <alignment horizontal="left" vertical="center"/>
    </xf>
    <xf numFmtId="0" fontId="0" fillId="0" borderId="66" xfId="0" applyBorder="1" applyAlignment="1">
      <alignment horizontal="left" vertical="top"/>
    </xf>
    <xf numFmtId="0" fontId="0" fillId="0" borderId="58" xfId="0" applyBorder="1" applyAlignment="1">
      <alignment horizontal="left" vertical="top"/>
    </xf>
    <xf numFmtId="0" fontId="0" fillId="0" borderId="74" xfId="0" applyBorder="1" applyAlignment="1">
      <alignment horizontal="center"/>
    </xf>
    <xf numFmtId="0" fontId="0" fillId="0" borderId="127" xfId="0" applyBorder="1" applyAlignment="1">
      <alignment horizontal="center"/>
    </xf>
    <xf numFmtId="0" fontId="0" fillId="0" borderId="107" xfId="0" applyBorder="1" applyAlignment="1">
      <alignment horizontal="center" wrapText="1"/>
    </xf>
    <xf numFmtId="0" fontId="0" fillId="0" borderId="73" xfId="0" applyBorder="1" applyAlignment="1">
      <alignment horizontal="center"/>
    </xf>
    <xf numFmtId="0" fontId="0" fillId="0" borderId="126" xfId="0" applyBorder="1" applyAlignment="1">
      <alignment horizontal="center" vertical="center"/>
    </xf>
    <xf numFmtId="0" fontId="0" fillId="0" borderId="127" xfId="0" applyBorder="1" applyAlignment="1">
      <alignment horizontal="center" vertical="center"/>
    </xf>
    <xf numFmtId="0" fontId="0" fillId="0" borderId="107" xfId="0" applyBorder="1" applyAlignment="1">
      <alignment horizontal="center" vertical="center"/>
    </xf>
    <xf numFmtId="0" fontId="1" fillId="4" borderId="58" xfId="0" applyFont="1" applyFill="1" applyBorder="1" applyAlignment="1">
      <alignment horizontal="center" wrapText="1"/>
    </xf>
    <xf numFmtId="0" fontId="1" fillId="4" borderId="69" xfId="0" applyFont="1" applyFill="1" applyBorder="1" applyAlignment="1">
      <alignment horizontal="center" wrapText="1"/>
    </xf>
    <xf numFmtId="0" fontId="1" fillId="4" borderId="58" xfId="0" applyFont="1" applyFill="1" applyBorder="1" applyAlignment="1">
      <alignment horizontal="center"/>
    </xf>
    <xf numFmtId="0" fontId="1" fillId="5" borderId="38" xfId="0" applyFont="1" applyFill="1" applyBorder="1" applyAlignment="1">
      <alignment horizontal="center"/>
    </xf>
    <xf numFmtId="0" fontId="1" fillId="5" borderId="38" xfId="0" applyFont="1" applyFill="1" applyBorder="1" applyAlignment="1">
      <alignment horizontal="center" wrapText="1"/>
    </xf>
    <xf numFmtId="0" fontId="1" fillId="5" borderId="108" xfId="0" applyFont="1" applyFill="1" applyBorder="1" applyAlignment="1">
      <alignment horizontal="center" wrapText="1"/>
    </xf>
    <xf numFmtId="0" fontId="1" fillId="4" borderId="70" xfId="0" applyFont="1" applyFill="1" applyBorder="1" applyAlignment="1">
      <alignment horizontal="center"/>
    </xf>
    <xf numFmtId="0" fontId="3" fillId="0" borderId="0" xfId="0" applyFont="1" applyAlignment="1">
      <alignment horizontal="left" vertical="center" wrapText="1" indent="4"/>
    </xf>
    <xf numFmtId="0" fontId="1" fillId="3" borderId="51" xfId="0" applyFont="1" applyFill="1" applyBorder="1" applyAlignment="1">
      <alignment horizontal="left" vertical="center" wrapText="1" indent="2"/>
    </xf>
    <xf numFmtId="0" fontId="1" fillId="3" borderId="46" xfId="0" applyFont="1" applyFill="1" applyBorder="1" applyAlignment="1">
      <alignment horizontal="left" vertical="center" wrapText="1" indent="2"/>
    </xf>
    <xf numFmtId="0" fontId="1" fillId="3" borderId="53" xfId="0" applyFont="1" applyFill="1" applyBorder="1" applyAlignment="1">
      <alignment horizontal="left" vertical="center" wrapText="1" indent="2"/>
    </xf>
    <xf numFmtId="0" fontId="1" fillId="3" borderId="19" xfId="0" applyFont="1" applyFill="1" applyBorder="1" applyAlignment="1">
      <alignment horizontal="left" vertical="center" wrapText="1" indent="2"/>
    </xf>
    <xf numFmtId="0" fontId="1" fillId="3" borderId="0" xfId="0" applyFont="1" applyFill="1" applyAlignment="1">
      <alignment horizontal="left" vertical="center" wrapText="1" indent="2"/>
    </xf>
    <xf numFmtId="0" fontId="1" fillId="3" borderId="55" xfId="0" applyFont="1" applyFill="1" applyBorder="1" applyAlignment="1">
      <alignment horizontal="left" vertical="center" wrapText="1" indent="2"/>
    </xf>
    <xf numFmtId="0" fontId="1" fillId="3" borderId="31" xfId="0" applyFont="1" applyFill="1" applyBorder="1" applyAlignment="1">
      <alignment horizontal="left" vertical="center" wrapText="1" indent="2"/>
    </xf>
    <xf numFmtId="0" fontId="1" fillId="3" borderId="25" xfId="0" applyFont="1" applyFill="1" applyBorder="1" applyAlignment="1">
      <alignment horizontal="left" vertical="center" wrapText="1" indent="2"/>
    </xf>
    <xf numFmtId="0" fontId="1" fillId="3" borderId="56" xfId="0" applyFont="1" applyFill="1" applyBorder="1" applyAlignment="1">
      <alignment horizontal="left" vertical="center" wrapText="1" indent="2"/>
    </xf>
    <xf numFmtId="0" fontId="1" fillId="0" borderId="31" xfId="0" applyFont="1" applyBorder="1" applyAlignment="1">
      <alignment horizontal="left" vertical="center" wrapText="1" indent="2"/>
    </xf>
    <xf numFmtId="0" fontId="1" fillId="0" borderId="25" xfId="0" applyFont="1" applyBorder="1" applyAlignment="1">
      <alignment horizontal="left" vertical="center" wrapText="1" indent="2"/>
    </xf>
    <xf numFmtId="0" fontId="1" fillId="0" borderId="56" xfId="0" applyFont="1" applyBorder="1" applyAlignment="1">
      <alignment horizontal="left" vertical="center" wrapText="1" indent="2"/>
    </xf>
    <xf numFmtId="0" fontId="1" fillId="4" borderId="66" xfId="0" applyFont="1" applyFill="1" applyBorder="1" applyAlignment="1">
      <alignment horizontal="center"/>
    </xf>
    <xf numFmtId="0" fontId="1" fillId="4" borderId="69" xfId="0" applyFont="1" applyFill="1" applyBorder="1" applyAlignment="1">
      <alignment horizontal="center"/>
    </xf>
    <xf numFmtId="0" fontId="11" fillId="5" borderId="36" xfId="0" applyFont="1" applyFill="1" applyBorder="1" applyAlignment="1">
      <alignment horizontal="left"/>
    </xf>
    <xf numFmtId="0" fontId="11" fillId="5" borderId="38" xfId="0"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4.png"/><Relationship Id="rId4" Type="http://schemas.microsoft.com/office/2007/relationships/hdphoto" Target="../media/hdphoto1.wdp"/></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5.png"/><Relationship Id="rId1" Type="http://schemas.openxmlformats.org/officeDocument/2006/relationships/image" Target="../media/image1.png"/><Relationship Id="rId6" Type="http://schemas.openxmlformats.org/officeDocument/2006/relationships/image" Target="../media/image4.png"/><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microsoft.com/office/2007/relationships/hdphoto" Target="../media/hdphoto2.wdp"/><Relationship Id="rId7"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2.png"/><Relationship Id="rId4" Type="http://schemas.openxmlformats.org/officeDocument/2006/relationships/image" Target="../media/image5.png"/></Relationships>
</file>

<file path=xl/drawings/_rels/drawing5.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11.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13.png"/><Relationship Id="rId2" Type="http://schemas.openxmlformats.org/officeDocument/2006/relationships/image" Target="../media/image12.png"/><Relationship Id="rId1" Type="http://schemas.openxmlformats.org/officeDocument/2006/relationships/image" Target="../media/image1.png"/><Relationship Id="rId4" Type="http://schemas.microsoft.com/office/2007/relationships/hdphoto" Target="../media/hdphoto3.wdp"/></Relationships>
</file>

<file path=xl/drawings/_rels/drawing7.xml.rels><?xml version="1.0" encoding="UTF-8" standalone="yes"?>
<Relationships xmlns="http://schemas.openxmlformats.org/package/2006/relationships"><Relationship Id="rId13" Type="http://schemas.openxmlformats.org/officeDocument/2006/relationships/image" Target="../media/image25.png"/><Relationship Id="rId18" Type="http://schemas.openxmlformats.org/officeDocument/2006/relationships/image" Target="../media/image30.png"/><Relationship Id="rId26" Type="http://schemas.openxmlformats.org/officeDocument/2006/relationships/image" Target="../media/image38.png"/><Relationship Id="rId39" Type="http://schemas.openxmlformats.org/officeDocument/2006/relationships/image" Target="../media/image50.png"/><Relationship Id="rId21" Type="http://schemas.openxmlformats.org/officeDocument/2006/relationships/image" Target="../media/image33.png"/><Relationship Id="rId34" Type="http://schemas.openxmlformats.org/officeDocument/2006/relationships/image" Target="../media/image46.png"/><Relationship Id="rId42" Type="http://schemas.openxmlformats.org/officeDocument/2006/relationships/image" Target="../media/image53.png"/><Relationship Id="rId47" Type="http://schemas.openxmlformats.org/officeDocument/2006/relationships/image" Target="../media/image58.png"/><Relationship Id="rId50" Type="http://schemas.openxmlformats.org/officeDocument/2006/relationships/image" Target="../media/image61.png"/><Relationship Id="rId7" Type="http://schemas.openxmlformats.org/officeDocument/2006/relationships/image" Target="../media/image19.jpeg"/><Relationship Id="rId2" Type="http://schemas.openxmlformats.org/officeDocument/2006/relationships/image" Target="../media/image14.jpeg"/><Relationship Id="rId16" Type="http://schemas.openxmlformats.org/officeDocument/2006/relationships/image" Target="../media/image28.png"/><Relationship Id="rId29" Type="http://schemas.openxmlformats.org/officeDocument/2006/relationships/image" Target="../media/image41.png"/><Relationship Id="rId11" Type="http://schemas.openxmlformats.org/officeDocument/2006/relationships/image" Target="../media/image23.png"/><Relationship Id="rId24" Type="http://schemas.openxmlformats.org/officeDocument/2006/relationships/image" Target="../media/image36.png"/><Relationship Id="rId32" Type="http://schemas.openxmlformats.org/officeDocument/2006/relationships/image" Target="../media/image44.png"/><Relationship Id="rId37" Type="http://schemas.openxmlformats.org/officeDocument/2006/relationships/image" Target="../media/image4.png"/><Relationship Id="rId40" Type="http://schemas.openxmlformats.org/officeDocument/2006/relationships/image" Target="../media/image51.jpeg"/><Relationship Id="rId45" Type="http://schemas.openxmlformats.org/officeDocument/2006/relationships/image" Target="../media/image56.png"/><Relationship Id="rId5" Type="http://schemas.openxmlformats.org/officeDocument/2006/relationships/image" Target="../media/image17.jpeg"/><Relationship Id="rId15" Type="http://schemas.openxmlformats.org/officeDocument/2006/relationships/image" Target="../media/image27.png"/><Relationship Id="rId23" Type="http://schemas.openxmlformats.org/officeDocument/2006/relationships/image" Target="../media/image35.png"/><Relationship Id="rId28" Type="http://schemas.openxmlformats.org/officeDocument/2006/relationships/image" Target="../media/image40.png"/><Relationship Id="rId36" Type="http://schemas.openxmlformats.org/officeDocument/2006/relationships/image" Target="../media/image48.png"/><Relationship Id="rId49" Type="http://schemas.openxmlformats.org/officeDocument/2006/relationships/image" Target="../media/image60.png"/><Relationship Id="rId10" Type="http://schemas.openxmlformats.org/officeDocument/2006/relationships/image" Target="../media/image22.png"/><Relationship Id="rId19" Type="http://schemas.openxmlformats.org/officeDocument/2006/relationships/image" Target="../media/image31.png"/><Relationship Id="rId31" Type="http://schemas.openxmlformats.org/officeDocument/2006/relationships/image" Target="../media/image43.png"/><Relationship Id="rId44" Type="http://schemas.openxmlformats.org/officeDocument/2006/relationships/image" Target="../media/image55.png"/><Relationship Id="rId52" Type="http://schemas.openxmlformats.org/officeDocument/2006/relationships/image" Target="../media/image63.png"/><Relationship Id="rId4" Type="http://schemas.openxmlformats.org/officeDocument/2006/relationships/image" Target="../media/image16.jpeg"/><Relationship Id="rId9" Type="http://schemas.openxmlformats.org/officeDocument/2006/relationships/image" Target="../media/image21.png"/><Relationship Id="rId14" Type="http://schemas.openxmlformats.org/officeDocument/2006/relationships/image" Target="../media/image26.png"/><Relationship Id="rId22" Type="http://schemas.openxmlformats.org/officeDocument/2006/relationships/image" Target="../media/image34.png"/><Relationship Id="rId27" Type="http://schemas.openxmlformats.org/officeDocument/2006/relationships/image" Target="../media/image39.png"/><Relationship Id="rId30" Type="http://schemas.openxmlformats.org/officeDocument/2006/relationships/image" Target="../media/image42.png"/><Relationship Id="rId35" Type="http://schemas.openxmlformats.org/officeDocument/2006/relationships/image" Target="../media/image47.png"/><Relationship Id="rId43" Type="http://schemas.openxmlformats.org/officeDocument/2006/relationships/image" Target="../media/image54.png"/><Relationship Id="rId48" Type="http://schemas.openxmlformats.org/officeDocument/2006/relationships/image" Target="../media/image59.png"/><Relationship Id="rId8" Type="http://schemas.openxmlformats.org/officeDocument/2006/relationships/image" Target="../media/image20.png"/><Relationship Id="rId51" Type="http://schemas.openxmlformats.org/officeDocument/2006/relationships/image" Target="../media/image62.png"/><Relationship Id="rId3" Type="http://schemas.openxmlformats.org/officeDocument/2006/relationships/image" Target="../media/image15.jpeg"/><Relationship Id="rId12" Type="http://schemas.openxmlformats.org/officeDocument/2006/relationships/image" Target="../media/image24.png"/><Relationship Id="rId17" Type="http://schemas.openxmlformats.org/officeDocument/2006/relationships/image" Target="../media/image29.png"/><Relationship Id="rId25" Type="http://schemas.openxmlformats.org/officeDocument/2006/relationships/image" Target="../media/image37.png"/><Relationship Id="rId33" Type="http://schemas.openxmlformats.org/officeDocument/2006/relationships/image" Target="../media/image45.png"/><Relationship Id="rId38" Type="http://schemas.openxmlformats.org/officeDocument/2006/relationships/image" Target="../media/image49.png"/><Relationship Id="rId46" Type="http://schemas.openxmlformats.org/officeDocument/2006/relationships/image" Target="../media/image57.png"/><Relationship Id="rId20" Type="http://schemas.openxmlformats.org/officeDocument/2006/relationships/image" Target="../media/image32.png"/><Relationship Id="rId41" Type="http://schemas.openxmlformats.org/officeDocument/2006/relationships/image" Target="../media/image52.png"/><Relationship Id="rId1" Type="http://schemas.openxmlformats.org/officeDocument/2006/relationships/image" Target="../media/image1.png"/><Relationship Id="rId6" Type="http://schemas.openxmlformats.org/officeDocument/2006/relationships/image" Target="../media/image18.jpeg"/></Relationships>
</file>

<file path=xl/drawings/_rels/drawing8.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1.png"/><Relationship Id="rId1" Type="http://schemas.openxmlformats.org/officeDocument/2006/relationships/image" Target="../media/image64.png"/><Relationship Id="rId5" Type="http://schemas.openxmlformats.org/officeDocument/2006/relationships/image" Target="../media/image4.png"/><Relationship Id="rId4" Type="http://schemas.openxmlformats.org/officeDocument/2006/relationships/image" Target="../media/image6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oneCellAnchor>
    <xdr:from>
      <xdr:col>8</xdr:col>
      <xdr:colOff>0</xdr:colOff>
      <xdr:row>68</xdr:row>
      <xdr:rowOff>47625</xdr:rowOff>
    </xdr:from>
    <xdr:ext cx="184731" cy="264560"/>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7543800" y="13649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47</xdr:row>
      <xdr:rowOff>47625</xdr:rowOff>
    </xdr:from>
    <xdr:ext cx="184731" cy="264560"/>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7543800" y="9448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10</xdr:col>
      <xdr:colOff>254757</xdr:colOff>
      <xdr:row>4</xdr:row>
      <xdr:rowOff>93663</xdr:rowOff>
    </xdr:from>
    <xdr:ext cx="2565254" cy="328295"/>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9790340" y="897996"/>
          <a:ext cx="2565254"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baseline="0">
              <a:solidFill>
                <a:schemeClr val="bg1"/>
              </a:solidFill>
              <a:latin typeface="Arial" panose="020B0604020202020204" pitchFamily="34" charset="0"/>
              <a:cs typeface="Arial" panose="020B0604020202020204" pitchFamily="34" charset="0"/>
            </a:rPr>
            <a:t>Datasheet |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89659</xdr:colOff>
      <xdr:row>14</xdr:row>
      <xdr:rowOff>526</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614809</xdr:colOff>
      <xdr:row>6</xdr:row>
      <xdr:rowOff>182563</xdr:rowOff>
    </xdr:from>
    <xdr:ext cx="3225435" cy="357790"/>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9111109" y="138271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oneCellAnchor>
    <xdr:from>
      <xdr:col>8</xdr:col>
      <xdr:colOff>0</xdr:colOff>
      <xdr:row>71</xdr:row>
      <xdr:rowOff>0</xdr:rowOff>
    </xdr:from>
    <xdr:ext cx="184731" cy="264560"/>
    <xdr:sp macro="" textlink="">
      <xdr:nvSpPr>
        <xdr:cNvPr id="8" name="TextBox 7">
          <a:extLst>
            <a:ext uri="{FF2B5EF4-FFF2-40B4-BE49-F238E27FC236}">
              <a16:creationId xmlns:a16="http://schemas.microsoft.com/office/drawing/2014/main" id="{00000000-0008-0000-0000-000008000000}"/>
            </a:ext>
          </a:extLst>
        </xdr:cNvPr>
        <xdr:cNvSpPr txBox="1"/>
      </xdr:nvSpPr>
      <xdr:spPr>
        <a:xfrm>
          <a:off x="75438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47625</xdr:rowOff>
    </xdr:from>
    <xdr:ext cx="184731" cy="264560"/>
    <xdr:sp macro="" textlink="">
      <xdr:nvSpPr>
        <xdr:cNvPr id="9" name="TextBox 8">
          <a:extLst>
            <a:ext uri="{FF2B5EF4-FFF2-40B4-BE49-F238E27FC236}">
              <a16:creationId xmlns:a16="http://schemas.microsoft.com/office/drawing/2014/main" id="{00000000-0008-0000-0000-000009000000}"/>
            </a:ext>
          </a:extLst>
        </xdr:cNvPr>
        <xdr:cNvSpPr txBox="1"/>
      </xdr:nvSpPr>
      <xdr:spPr>
        <a:xfrm>
          <a:off x="8496300" y="14249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0</xdr:rowOff>
    </xdr:from>
    <xdr:ext cx="184731" cy="264560"/>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84963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2" name="TextBox 11">
          <a:extLst>
            <a:ext uri="{FF2B5EF4-FFF2-40B4-BE49-F238E27FC236}">
              <a16:creationId xmlns:a16="http://schemas.microsoft.com/office/drawing/2014/main" id="{00000000-0008-0000-0000-00000C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3" name="TextBox 12">
          <a:extLst>
            <a:ext uri="{FF2B5EF4-FFF2-40B4-BE49-F238E27FC236}">
              <a16:creationId xmlns:a16="http://schemas.microsoft.com/office/drawing/2014/main" id="{00000000-0008-0000-0000-00000D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editAs="oneCell">
    <xdr:from>
      <xdr:col>0</xdr:col>
      <xdr:colOff>0</xdr:colOff>
      <xdr:row>16</xdr:row>
      <xdr:rowOff>105834</xdr:rowOff>
    </xdr:from>
    <xdr:to>
      <xdr:col>9</xdr:col>
      <xdr:colOff>867834</xdr:colOff>
      <xdr:row>31</xdr:row>
      <xdr:rowOff>50546</xdr:rowOff>
    </xdr:to>
    <xdr:pic>
      <xdr:nvPicPr>
        <xdr:cNvPr id="15" name="Picture 14">
          <a:extLst>
            <a:ext uri="{FF2B5EF4-FFF2-40B4-BE49-F238E27FC236}">
              <a16:creationId xmlns:a16="http://schemas.microsoft.com/office/drawing/2014/main" id="{00000000-0008-0000-0000-00000F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39286" b="-1"/>
        <a:stretch/>
      </xdr:blipFill>
      <xdr:spPr>
        <a:xfrm>
          <a:off x="0" y="3323167"/>
          <a:ext cx="9376834" cy="3214962"/>
        </a:xfrm>
        <a:prstGeom prst="rect">
          <a:avLst/>
        </a:prstGeom>
      </xdr:spPr>
    </xdr:pic>
    <xdr:clientData/>
  </xdr:twoCellAnchor>
  <xdr:twoCellAnchor>
    <xdr:from>
      <xdr:col>0</xdr:col>
      <xdr:colOff>158751</xdr:colOff>
      <xdr:row>31</xdr:row>
      <xdr:rowOff>105835</xdr:rowOff>
    </xdr:from>
    <xdr:to>
      <xdr:col>11</xdr:col>
      <xdr:colOff>709083</xdr:colOff>
      <xdr:row>60</xdr:row>
      <xdr:rowOff>114300</xdr:rowOff>
    </xdr:to>
    <xdr:sp macro="" textlink="">
      <xdr:nvSpPr>
        <xdr:cNvPr id="18" name="TextBox 17">
          <a:extLst>
            <a:ext uri="{FF2B5EF4-FFF2-40B4-BE49-F238E27FC236}">
              <a16:creationId xmlns:a16="http://schemas.microsoft.com/office/drawing/2014/main" id="{00000000-0008-0000-0000-000012000000}"/>
            </a:ext>
          </a:extLst>
        </xdr:cNvPr>
        <xdr:cNvSpPr txBox="1"/>
      </xdr:nvSpPr>
      <xdr:spPr>
        <a:xfrm>
          <a:off x="158751" y="6563785"/>
          <a:ext cx="10951632" cy="58091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300">
              <a:latin typeface="+mn-lt"/>
              <a:cs typeface="Arial" pitchFamily="34" charset="0"/>
            </a:rPr>
            <a:t>Introducing the NETGEAR AV</a:t>
          </a:r>
          <a:r>
            <a:rPr lang="en-US" sz="1300" baseline="0">
              <a:latin typeface="+mn-lt"/>
              <a:cs typeface="Arial" pitchFamily="34" charset="0"/>
            </a:rPr>
            <a:t> and IT </a:t>
          </a:r>
          <a:r>
            <a:rPr lang="en-US" sz="1300">
              <a:latin typeface="+mn-lt"/>
              <a:cs typeface="Arial" pitchFamily="34" charset="0"/>
            </a:rPr>
            <a:t>M4350 Switches, engineered and certified for audio/video over IP with dedicated service and support. The M4350 brings all the simplicity from the M4250 AV Line packed in more Enterprise-class hardware with redundant power supplies and larger fabrics with 25G and 100G uplinks. The revolutionary NETGEAR AV user interface and Engage™ Controller contain pre-configured profiles for all major audio, video, and lighting protocols. </a:t>
          </a:r>
        </a:p>
        <a:p>
          <a:endParaRPr lang="en-US" sz="1300">
            <a:latin typeface="+mn-lt"/>
            <a:cs typeface="Arial" pitchFamily="34" charset="0"/>
          </a:endParaRPr>
        </a:p>
        <a:p>
          <a:r>
            <a:rPr lang="en-US" sz="1400" b="1" baseline="0">
              <a:solidFill>
                <a:schemeClr val="tx2"/>
              </a:solidFill>
              <a:effectLst/>
              <a:latin typeface="+mn-lt"/>
              <a:ea typeface="+mn-ea"/>
              <a:cs typeface="+mn-cs"/>
            </a:rPr>
            <a:t>NETGEAR listens to and supports the Pro AV community</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IGMP Plus™ means AV-over-IP multicasting will work out of the box and not flood your network</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Auto-LAG and Auto-Trunk automatically configure the uplinks between multiple switches</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The Engage™ Controller manages all M4250, M4300, M4350, and M4500 switches for your AV installations</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NETGEAR Pro AV Design team to help with system design and implementation to ensure the project will work</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AVB, Dante, Q-SYS, AES67, NVX, AMX, IPMX, NDI 4/5/6, ZeeVee, Aurora Multimedia, Kramer, Atlona, LibAV, Visionary, SDVoE, and many others!</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SMPTE ST 2110 supported on select models, always with the same simplicity from the AV UI</a:t>
          </a:r>
        </a:p>
        <a:p>
          <a:endParaRPr lang="en-US" sz="1400" b="1">
            <a:solidFill>
              <a:schemeClr val="tx2"/>
            </a:solidFill>
            <a:latin typeface="+mn-lt"/>
            <a:cs typeface="Arial" pitchFamily="34" charset="0"/>
          </a:endParaRPr>
        </a:p>
        <a:p>
          <a:r>
            <a:rPr lang="en-US" sz="1400" b="1" baseline="0">
              <a:solidFill>
                <a:schemeClr val="tx2"/>
              </a:solidFill>
              <a:effectLst/>
              <a:latin typeface="+mn-lt"/>
              <a:ea typeface="+mn-ea"/>
              <a:cs typeface="+mn-cs"/>
            </a:rPr>
            <a:t>Enterprise-class hardware</a:t>
          </a:r>
          <a:endParaRPr lang="en-US" sz="1400">
            <a:effectLst/>
          </a:endParaRPr>
        </a:p>
        <a:p>
          <a:pPr marL="285750" indent="-285750">
            <a:buFont typeface="Arial" panose="020B0604020202020204" pitchFamily="34" charset="0"/>
            <a:buChar char="•"/>
          </a:pPr>
          <a:r>
            <a:rPr lang="en-US" sz="1300" b="0" baseline="0">
              <a:solidFill>
                <a:schemeClr val="dk1"/>
              </a:solidFill>
              <a:effectLst/>
              <a:latin typeface="+mn-lt"/>
              <a:ea typeface="+mn-ea"/>
              <a:cs typeface="+mn-cs"/>
            </a:rPr>
            <a:t>From 1G to 2.5G, to 10G, to 25G, to 100G always within 40cm (15.7in) depth </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Controlled thermal and acoustics (intelligent fans configurable in Quiet Mode to minimize noise, or Cool Mode to minimize heat)</a:t>
          </a:r>
        </a:p>
        <a:p>
          <a:pPr marL="285750" indent="-285750">
            <a:buFont typeface="Arial" panose="020B0604020202020204" pitchFamily="34" charset="0"/>
            <a:buChar char="•"/>
          </a:pPr>
          <a:endParaRPr lang="en-US" sz="1400" b="1" baseline="0">
            <a:solidFill>
              <a:schemeClr val="tx2"/>
            </a:solidFill>
            <a:effectLst/>
            <a:latin typeface="+mn-lt"/>
            <a:ea typeface="+mn-ea"/>
            <a:cs typeface="+mn-cs"/>
          </a:endParaRPr>
        </a:p>
        <a:p>
          <a:r>
            <a:rPr lang="en-US" sz="1400" b="1" baseline="0">
              <a:solidFill>
                <a:schemeClr val="tx2"/>
              </a:solidFill>
              <a:effectLst/>
              <a:latin typeface="+mn-lt"/>
              <a:ea typeface="+mn-ea"/>
              <a:cs typeface="+mn-cs"/>
            </a:rPr>
            <a:t>Other IT use cases</a:t>
          </a:r>
        </a:p>
        <a:p>
          <a:pPr marL="285750" indent="-285750">
            <a:buFont typeface="Arial" panose="020B0604020202020204" pitchFamily="34" charset="0"/>
            <a:buChar char="•"/>
          </a:pPr>
          <a:r>
            <a:rPr lang="en-US" sz="1300" b="0" baseline="0">
              <a:solidFill>
                <a:sysClr val="windowText" lastClr="000000"/>
              </a:solidFill>
              <a:effectLst/>
              <a:latin typeface="+mn-lt"/>
              <a:ea typeface="+mn-ea"/>
              <a:cs typeface="+mn-cs"/>
            </a:rPr>
            <a:t>Edge to core stackable platform, from 1 Gigabit to 100 Gigabit for midsize organizations</a:t>
          </a:r>
        </a:p>
        <a:p>
          <a:pPr marL="285750" indent="-285750">
            <a:buFont typeface="Arial" panose="020B0604020202020204" pitchFamily="34" charset="0"/>
            <a:buChar char="•"/>
          </a:pPr>
          <a:r>
            <a:rPr lang="en-US" sz="1300" b="0" baseline="0">
              <a:solidFill>
                <a:sysClr val="windowText" lastClr="000000"/>
              </a:solidFill>
              <a:effectLst/>
              <a:latin typeface="+mn-lt"/>
              <a:ea typeface="+mn-ea"/>
              <a:cs typeface="+mn-cs"/>
            </a:rPr>
            <a:t>Non-stop forwarding (NSF) provides advanced High Availability (HA) with hitless failover across the stack</a:t>
          </a:r>
        </a:p>
        <a:p>
          <a:pPr marL="285750" indent="-285750">
            <a:buFont typeface="Arial" panose="020B0604020202020204" pitchFamily="34" charset="0"/>
            <a:buChar char="•"/>
          </a:pPr>
          <a:endParaRPr lang="en-US" sz="1400" b="1" baseline="0">
            <a:solidFill>
              <a:schemeClr val="tx2"/>
            </a:solidFill>
            <a:effectLst/>
            <a:latin typeface="+mn-lt"/>
            <a:ea typeface="+mn-ea"/>
            <a:cs typeface="+mn-cs"/>
          </a:endParaRPr>
        </a:p>
        <a:p>
          <a:r>
            <a:rPr lang="en-US" sz="1400" b="1" baseline="0">
              <a:solidFill>
                <a:schemeClr val="tx2"/>
              </a:solidFill>
              <a:effectLst/>
              <a:latin typeface="+mn-lt"/>
              <a:ea typeface="+mn-ea"/>
              <a:cs typeface="+mn-cs"/>
            </a:rPr>
            <a:t>Industry standard management</a:t>
          </a:r>
          <a:endParaRPr lang="en-US" sz="1400">
            <a:effectLst/>
          </a:endParaRPr>
        </a:p>
        <a:p>
          <a:pPr marL="285750" indent="-285750">
            <a:buFont typeface="Arial" panose="020B0604020202020204" pitchFamily="34" charset="0"/>
            <a:buChar char="•"/>
          </a:pPr>
          <a:r>
            <a:rPr lang="en-US" sz="1300" b="0" baseline="0">
              <a:solidFill>
                <a:schemeClr val="dk1"/>
              </a:solidFill>
              <a:effectLst/>
              <a:latin typeface="+mn-lt"/>
              <a:ea typeface="+mn-ea"/>
              <a:cs typeface="+mn-cs"/>
            </a:rPr>
            <a:t>Industry standard command line interface (CLI), main NETGEAR IT web interface (GUI)</a:t>
          </a:r>
        </a:p>
        <a:p>
          <a:pPr marL="285750" indent="-285750">
            <a:buFont typeface="Arial" panose="020B0604020202020204" pitchFamily="34" charset="0"/>
            <a:buChar char="•"/>
          </a:pPr>
          <a:r>
            <a:rPr lang="en-US" sz="1300" b="0" baseline="0">
              <a:solidFill>
                <a:schemeClr val="dk1"/>
              </a:solidFill>
              <a:effectLst/>
              <a:latin typeface="+mn-lt"/>
              <a:ea typeface="+mn-ea"/>
              <a:cs typeface="+mn-cs"/>
            </a:rPr>
            <a:t>SNMP, sFlow and RSPAN - the entire feature set is available without license</a:t>
          </a:r>
          <a:endParaRPr lang="en-US" sz="1300">
            <a:effectLst/>
          </a:endParaRPr>
        </a:p>
        <a:p>
          <a:endParaRPr lang="en-US" sz="1300">
            <a:effectLst/>
          </a:endParaRPr>
        </a:p>
        <a:p>
          <a:r>
            <a:rPr lang="en-US" sz="1400" b="1" baseline="0">
              <a:solidFill>
                <a:schemeClr val="tx2"/>
              </a:solidFill>
              <a:effectLst/>
              <a:latin typeface="+mn-lt"/>
              <a:ea typeface="+mn-ea"/>
              <a:cs typeface="+mn-cs"/>
            </a:rPr>
            <a:t>Industry leading warranty</a:t>
          </a:r>
          <a:endParaRPr lang="en-US" sz="1400">
            <a:solidFill>
              <a:schemeClr val="tx2"/>
            </a:solidFill>
            <a:effectLst/>
          </a:endParaRPr>
        </a:p>
        <a:p>
          <a:pPr marL="285750" indent="-285750">
            <a:buFont typeface="Arial" panose="020B0604020202020204" pitchFamily="34" charset="0"/>
            <a:buChar char="•"/>
          </a:pPr>
          <a:r>
            <a:rPr lang="en-US" sz="1300" b="0" baseline="0">
              <a:solidFill>
                <a:schemeClr val="dk1"/>
              </a:solidFill>
              <a:effectLst/>
              <a:latin typeface="+mn-lt"/>
              <a:ea typeface="+mn-ea"/>
              <a:cs typeface="+mn-cs"/>
            </a:rPr>
            <a:t>NETGEAR M4350 series is covered under NETGEAR ProSAFE Limited Lifetime Hardware Warranty</a:t>
          </a:r>
          <a:r>
            <a:rPr lang="en-US" sz="1600" b="0" baseline="30000">
              <a:solidFill>
                <a:schemeClr val="dk1"/>
              </a:solidFill>
              <a:effectLst/>
              <a:latin typeface="+mn-lt"/>
              <a:ea typeface="+mn-ea"/>
              <a:cs typeface="+mn-cs"/>
            </a:rPr>
            <a:t>*</a:t>
          </a:r>
          <a:endParaRPr lang="en-US" sz="1600" baseline="30000">
            <a:effectLst/>
          </a:endParaRPr>
        </a:p>
        <a:p>
          <a:pPr marL="285750" marR="0" indent="-2857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en-US" sz="1300" b="0" baseline="0">
              <a:solidFill>
                <a:schemeClr val="dk1"/>
              </a:solidFill>
              <a:effectLst/>
              <a:latin typeface="+mn-lt"/>
              <a:ea typeface="+mn-ea"/>
              <a:cs typeface="+mn-cs"/>
            </a:rPr>
            <a:t>90 days of Technical Support via phone and email, Lifetime Technical Support through online chat and Lifetime Next Business Day hardware replacement</a:t>
          </a:r>
          <a:endParaRPr lang="en-US" sz="1300" baseline="30000">
            <a:effectLst/>
          </a:endParaRPr>
        </a:p>
        <a:p>
          <a:endParaRPr lang="en-US" sz="1200">
            <a:latin typeface="+mn-lt"/>
            <a:cs typeface="Arial" pitchFamily="34" charset="0"/>
          </a:endParaRPr>
        </a:p>
      </xdr:txBody>
    </xdr:sp>
    <xdr:clientData/>
  </xdr:twoCellAnchor>
  <xdr:twoCellAnchor editAs="oneCell">
    <xdr:from>
      <xdr:col>0</xdr:col>
      <xdr:colOff>148168</xdr:colOff>
      <xdr:row>60</xdr:row>
      <xdr:rowOff>158750</xdr:rowOff>
    </xdr:from>
    <xdr:to>
      <xdr:col>14</xdr:col>
      <xdr:colOff>10583</xdr:colOff>
      <xdr:row>67</xdr:row>
      <xdr:rowOff>155746</xdr:rowOff>
    </xdr:to>
    <xdr:pic>
      <xdr:nvPicPr>
        <xdr:cNvPr id="19" name="Picture 18">
          <a:extLst>
            <a:ext uri="{FF2B5EF4-FFF2-40B4-BE49-F238E27FC236}">
              <a16:creationId xmlns:a16="http://schemas.microsoft.com/office/drawing/2014/main" id="{00000000-0008-0000-0000-000013000000}"/>
            </a:ext>
          </a:extLst>
        </xdr:cNvPr>
        <xdr:cNvPicPr>
          <a:picLocks noChangeAspect="1"/>
        </xdr:cNvPicPr>
      </xdr:nvPicPr>
      <xdr:blipFill>
        <a:blip xmlns:r="http://schemas.openxmlformats.org/officeDocument/2006/relationships" r:embed="rId3">
          <a:extLst>
            <a:ext uri="{BEBA8EAE-BF5A-486C-A8C5-ECC9F3942E4B}">
              <a14:imgProps xmlns:a14="http://schemas.microsoft.com/office/drawing/2010/main">
                <a14:imgLayer r:embed="rId4">
                  <a14:imgEffect>
                    <a14:sharpenSoften amount="25000"/>
                  </a14:imgEffect>
                </a14:imgLayer>
              </a14:imgProps>
            </a:ext>
          </a:extLst>
        </a:blip>
        <a:stretch>
          <a:fillRect/>
        </a:stretch>
      </xdr:blipFill>
      <xdr:spPr>
        <a:xfrm>
          <a:off x="148168" y="12477750"/>
          <a:ext cx="13155082" cy="1404579"/>
        </a:xfrm>
        <a:prstGeom prst="rect">
          <a:avLst/>
        </a:prstGeom>
      </xdr:spPr>
    </xdr:pic>
    <xdr:clientData/>
  </xdr:twoCellAnchor>
  <xdr:twoCellAnchor editAs="oneCell">
    <xdr:from>
      <xdr:col>0</xdr:col>
      <xdr:colOff>409575</xdr:colOff>
      <xdr:row>4</xdr:row>
      <xdr:rowOff>66676</xdr:rowOff>
    </xdr:from>
    <xdr:to>
      <xdr:col>4</xdr:col>
      <xdr:colOff>628650</xdr:colOff>
      <xdr:row>7</xdr:row>
      <xdr:rowOff>124234</xdr:rowOff>
    </xdr:to>
    <xdr:pic>
      <xdr:nvPicPr>
        <xdr:cNvPr id="7" name="Picture 6">
          <a:extLst>
            <a:ext uri="{FF2B5EF4-FFF2-40B4-BE49-F238E27FC236}">
              <a16:creationId xmlns:a16="http://schemas.microsoft.com/office/drawing/2014/main" id="{F46CDB0B-6A3B-54B9-D002-B0B6F39D7523}"/>
            </a:ext>
          </a:extLst>
        </xdr:cNvPr>
        <xdr:cNvPicPr>
          <a:picLocks noChangeAspect="1"/>
        </xdr:cNvPicPr>
      </xdr:nvPicPr>
      <xdr:blipFill>
        <a:blip xmlns:r="http://schemas.openxmlformats.org/officeDocument/2006/relationships" r:embed="rId5"/>
        <a:stretch>
          <a:fillRect/>
        </a:stretch>
      </xdr:blipFill>
      <xdr:spPr>
        <a:xfrm>
          <a:off x="409575" y="866776"/>
          <a:ext cx="4572000" cy="6576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226</xdr:row>
      <xdr:rowOff>31748</xdr:rowOff>
    </xdr:from>
    <xdr:to>
      <xdr:col>11</xdr:col>
      <xdr:colOff>431490</xdr:colOff>
      <xdr:row>251</xdr:row>
      <xdr:rowOff>135572</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9286" b="-1"/>
        <a:stretch/>
      </xdr:blipFill>
      <xdr:spPr>
        <a:xfrm>
          <a:off x="0" y="51530248"/>
          <a:ext cx="14168232" cy="4857751"/>
        </a:xfrm>
        <a:prstGeom prst="rect">
          <a:avLst/>
        </a:prstGeom>
      </xdr:spPr>
    </xdr:pic>
    <xdr:clientData/>
  </xdr:twoCellAnchor>
  <xdr:oneCellAnchor>
    <xdr:from>
      <xdr:col>9</xdr:col>
      <xdr:colOff>646519</xdr:colOff>
      <xdr:row>4</xdr:row>
      <xdr:rowOff>93663</xdr:rowOff>
    </xdr:from>
    <xdr:ext cx="3295326" cy="328295"/>
    <xdr:sp macro="" textlink="">
      <xdr:nvSpPr>
        <xdr:cNvPr id="4" name="TextBox 3">
          <a:extLst>
            <a:ext uri="{FF2B5EF4-FFF2-40B4-BE49-F238E27FC236}">
              <a16:creationId xmlns:a16="http://schemas.microsoft.com/office/drawing/2014/main" id="{00000000-0008-0000-0100-000004000000}"/>
            </a:ext>
          </a:extLst>
        </xdr:cNvPr>
        <xdr:cNvSpPr txBox="1"/>
      </xdr:nvSpPr>
      <xdr:spPr>
        <a:xfrm>
          <a:off x="11134602" y="897996"/>
          <a:ext cx="3295326"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a:solidFill>
                <a:schemeClr val="bg1"/>
              </a:solidFill>
              <a:latin typeface="Arial" panose="020B0604020202020204" pitchFamily="34" charset="0"/>
              <a:cs typeface="Arial" panose="020B0604020202020204" pitchFamily="34" charset="0"/>
            </a:rPr>
            <a:t>Models at a glance</a:t>
          </a:r>
          <a:r>
            <a:rPr lang="en-US" sz="1600" b="0" baseline="0">
              <a:solidFill>
                <a:schemeClr val="bg1"/>
              </a:solidFill>
              <a:latin typeface="Arial" panose="020B0604020202020204" pitchFamily="34" charset="0"/>
              <a:cs typeface="Arial" panose="020B0604020202020204" pitchFamily="34" charset="0"/>
            </a:rPr>
            <a:t>|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1077</xdr:colOff>
      <xdr:row>14</xdr:row>
      <xdr:rowOff>38626</xdr:rowOff>
    </xdr:to>
    <xdr:pic>
      <xdr:nvPicPr>
        <xdr:cNvPr id="5" name="Picture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2"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614809</xdr:colOff>
      <xdr:row>6</xdr:row>
      <xdr:rowOff>182563</xdr:rowOff>
    </xdr:from>
    <xdr:ext cx="3225435" cy="357790"/>
    <xdr:sp macro="" textlink="">
      <xdr:nvSpPr>
        <xdr:cNvPr id="6" name="TextBox 5">
          <a:extLst>
            <a:ext uri="{FF2B5EF4-FFF2-40B4-BE49-F238E27FC236}">
              <a16:creationId xmlns:a16="http://schemas.microsoft.com/office/drawing/2014/main" id="{00000000-0008-0000-0100-000006000000}"/>
            </a:ext>
          </a:extLst>
        </xdr:cNvPr>
        <xdr:cNvSpPr txBox="1"/>
      </xdr:nvSpPr>
      <xdr:spPr>
        <a:xfrm>
          <a:off x="9111109" y="138271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twoCellAnchor editAs="oneCell">
    <xdr:from>
      <xdr:col>0</xdr:col>
      <xdr:colOff>504825</xdr:colOff>
      <xdr:row>4</xdr:row>
      <xdr:rowOff>66675</xdr:rowOff>
    </xdr:from>
    <xdr:to>
      <xdr:col>3</xdr:col>
      <xdr:colOff>875180</xdr:colOff>
      <xdr:row>7</xdr:row>
      <xdr:rowOff>133758</xdr:rowOff>
    </xdr:to>
    <xdr:pic>
      <xdr:nvPicPr>
        <xdr:cNvPr id="10" name="Picture 9">
          <a:extLst>
            <a:ext uri="{FF2B5EF4-FFF2-40B4-BE49-F238E27FC236}">
              <a16:creationId xmlns:a16="http://schemas.microsoft.com/office/drawing/2014/main" id="{44BDE7B9-88CF-4391-880E-64DB7C80A9A0}"/>
            </a:ext>
          </a:extLst>
        </xdr:cNvPr>
        <xdr:cNvPicPr>
          <a:picLocks noChangeAspect="1"/>
        </xdr:cNvPicPr>
      </xdr:nvPicPr>
      <xdr:blipFill>
        <a:blip xmlns:r="http://schemas.openxmlformats.org/officeDocument/2006/relationships" r:embed="rId3"/>
        <a:stretch>
          <a:fillRect/>
        </a:stretch>
      </xdr:blipFill>
      <xdr:spPr>
        <a:xfrm>
          <a:off x="504825" y="866775"/>
          <a:ext cx="4572000" cy="65763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8</xdr:col>
      <xdr:colOff>0</xdr:colOff>
      <xdr:row>68</xdr:row>
      <xdr:rowOff>47625</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7543800" y="13649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47</xdr:row>
      <xdr:rowOff>47625</xdr:rowOff>
    </xdr:from>
    <xdr:ext cx="184731" cy="264560"/>
    <xdr:sp macro="" textlink="">
      <xdr:nvSpPr>
        <xdr:cNvPr id="3" name="TextBox 2">
          <a:extLst>
            <a:ext uri="{FF2B5EF4-FFF2-40B4-BE49-F238E27FC236}">
              <a16:creationId xmlns:a16="http://schemas.microsoft.com/office/drawing/2014/main" id="{00000000-0008-0000-0200-000003000000}"/>
            </a:ext>
          </a:extLst>
        </xdr:cNvPr>
        <xdr:cNvSpPr txBox="1"/>
      </xdr:nvSpPr>
      <xdr:spPr>
        <a:xfrm>
          <a:off x="7543800" y="9448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10</xdr:col>
      <xdr:colOff>4111</xdr:colOff>
      <xdr:row>4</xdr:row>
      <xdr:rowOff>93663</xdr:rowOff>
    </xdr:from>
    <xdr:ext cx="2815900" cy="328295"/>
    <xdr:sp macro="" textlink="">
      <xdr:nvSpPr>
        <xdr:cNvPr id="4" name="TextBox 3">
          <a:extLst>
            <a:ext uri="{FF2B5EF4-FFF2-40B4-BE49-F238E27FC236}">
              <a16:creationId xmlns:a16="http://schemas.microsoft.com/office/drawing/2014/main" id="{00000000-0008-0000-0200-000004000000}"/>
            </a:ext>
          </a:extLst>
        </xdr:cNvPr>
        <xdr:cNvSpPr txBox="1"/>
      </xdr:nvSpPr>
      <xdr:spPr>
        <a:xfrm>
          <a:off x="9539694" y="897996"/>
          <a:ext cx="2815900"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baseline="0">
              <a:solidFill>
                <a:schemeClr val="bg1"/>
              </a:solidFill>
              <a:latin typeface="Arial" panose="020B0604020202020204" pitchFamily="34" charset="0"/>
              <a:cs typeface="Arial" panose="020B0604020202020204" pitchFamily="34" charset="0"/>
            </a:rPr>
            <a:t>Product Brief |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89659</xdr:colOff>
      <xdr:row>14</xdr:row>
      <xdr:rowOff>526</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614809</xdr:colOff>
      <xdr:row>6</xdr:row>
      <xdr:rowOff>182563</xdr:rowOff>
    </xdr:from>
    <xdr:ext cx="3225435" cy="357790"/>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9123809" y="138906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oneCellAnchor>
    <xdr:from>
      <xdr:col>0</xdr:col>
      <xdr:colOff>0</xdr:colOff>
      <xdr:row>15</xdr:row>
      <xdr:rowOff>0</xdr:rowOff>
    </xdr:from>
    <xdr:ext cx="12890500" cy="10054168"/>
    <xdr:sp macro="" textlink="">
      <xdr:nvSpPr>
        <xdr:cNvPr id="7" name="TextBox 6">
          <a:extLst>
            <a:ext uri="{FF2B5EF4-FFF2-40B4-BE49-F238E27FC236}">
              <a16:creationId xmlns:a16="http://schemas.microsoft.com/office/drawing/2014/main" id="{00000000-0008-0000-0200-000007000000}"/>
            </a:ext>
          </a:extLst>
        </xdr:cNvPr>
        <xdr:cNvSpPr txBox="1"/>
      </xdr:nvSpPr>
      <xdr:spPr>
        <a:xfrm>
          <a:off x="0" y="3016250"/>
          <a:ext cx="12890500" cy="100541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300">
              <a:solidFill>
                <a:schemeClr val="tx1"/>
              </a:solidFill>
              <a:effectLst/>
              <a:latin typeface="+mn-lt"/>
              <a:ea typeface="+mn-ea"/>
              <a:cs typeface="+mn-cs"/>
            </a:rPr>
            <a:t>The NETGEAR M4350 series is a versatile 1G, 2.5G, 10G, 25G, and 100G solution designed for the edge, the server room, and the core. M4350 delivers nonstop forwarding stacking, spine and leaf, edge to core connectivity for AV and IT networks.</a:t>
          </a:r>
          <a:r>
            <a:rPr lang="en-US" sz="1300" baseline="0">
              <a:solidFill>
                <a:schemeClr val="tx1"/>
              </a:solidFill>
              <a:effectLst/>
              <a:latin typeface="+mn-lt"/>
              <a:ea typeface="+mn-ea"/>
              <a:cs typeface="+mn-cs"/>
            </a:rPr>
            <a:t> In AV environments, the </a:t>
          </a:r>
          <a:r>
            <a:rPr lang="en-US" sz="1300">
              <a:solidFill>
                <a:schemeClr val="tx1"/>
              </a:solidFill>
              <a:effectLst/>
              <a:latin typeface="+mn-lt"/>
              <a:ea typeface="+mn-ea"/>
              <a:cs typeface="+mn-cs"/>
            </a:rPr>
            <a:t>AV User Interface, Engage Controller and AV profiles are certified by 200+ AV manufacturers.</a:t>
          </a:r>
        </a:p>
        <a:p>
          <a:endParaRPr lang="en-US" sz="1300">
            <a:solidFill>
              <a:schemeClr val="tx1"/>
            </a:solidFill>
            <a:effectLst/>
            <a:latin typeface="+mn-lt"/>
            <a:ea typeface="+mn-ea"/>
            <a:cs typeface="+mn-cs"/>
          </a:endParaRPr>
        </a:p>
        <a:p>
          <a:r>
            <a:rPr lang="en-US" sz="1300" b="1">
              <a:solidFill>
                <a:schemeClr val="tx1"/>
              </a:solidFill>
              <a:effectLst/>
              <a:latin typeface="+mn-lt"/>
              <a:ea typeface="+mn-ea"/>
              <a:cs typeface="+mn-cs"/>
            </a:rPr>
            <a:t>NETGEAR M4350 series key features:</a:t>
          </a:r>
        </a:p>
        <a:p>
          <a:pPr marL="285750" lvl="0" indent="-285750">
            <a:buFont typeface="Arial" pitchFamily="34" charset="0"/>
            <a:buChar char="•"/>
          </a:pPr>
          <a:r>
            <a:rPr lang="en-US" sz="1300">
              <a:solidFill>
                <a:schemeClr val="tx1"/>
              </a:solidFill>
              <a:effectLst/>
              <a:latin typeface="+mn-lt"/>
              <a:ea typeface="+mn-ea"/>
              <a:cs typeface="+mn-cs"/>
            </a:rPr>
            <a:t>Ranges from 1G to 100G with a variety of PoE+ and Ultra90 PoE++ options for 15.4W, 30W, 60W, 75W and 90W AVoIP</a:t>
          </a:r>
          <a:r>
            <a:rPr lang="en-US" sz="1300" baseline="0">
              <a:solidFill>
                <a:schemeClr val="tx1"/>
              </a:solidFill>
              <a:effectLst/>
              <a:latin typeface="+mn-lt"/>
              <a:ea typeface="+mn-ea"/>
              <a:cs typeface="+mn-cs"/>
            </a:rPr>
            <a:t> endpoints</a:t>
          </a:r>
        </a:p>
        <a:p>
          <a:pPr marL="285750" lvl="0" indent="-285750">
            <a:buFont typeface="Arial" pitchFamily="34" charset="0"/>
            <a:buChar char="•"/>
          </a:pPr>
          <a:r>
            <a:rPr lang="en-US" sz="1300">
              <a:solidFill>
                <a:schemeClr val="tx1"/>
              </a:solidFill>
              <a:effectLst/>
              <a:latin typeface="+mn-lt"/>
              <a:ea typeface="+mn-ea"/>
              <a:cs typeface="+mn-cs"/>
            </a:rPr>
            <a:t>Non-stop forwarding (NSF) provides advanced High Availability (HA) with hitless failover across the stack</a:t>
          </a:r>
        </a:p>
        <a:p>
          <a:pPr marL="285750" lvl="0" indent="-285750">
            <a:buFont typeface="Arial" pitchFamily="34" charset="0"/>
            <a:buChar char="•"/>
          </a:pPr>
          <a:r>
            <a:rPr lang="en-US" sz="1300">
              <a:solidFill>
                <a:schemeClr val="tx1"/>
              </a:solidFill>
              <a:effectLst/>
              <a:latin typeface="+mn-lt"/>
              <a:ea typeface="+mn-ea"/>
              <a:cs typeface="+mn-cs"/>
            </a:rPr>
            <a:t>Entire feature set (L2 switching, L3 dynamic routing, time sensitive networking, AVB) available without license</a:t>
          </a:r>
        </a:p>
        <a:p>
          <a:pPr marL="285750" lvl="0" indent="-285750">
            <a:buFont typeface="Arial" pitchFamily="34" charset="0"/>
            <a:buChar char="•"/>
          </a:pPr>
          <a:r>
            <a:rPr lang="en-US" sz="1300">
              <a:solidFill>
                <a:schemeClr val="tx1"/>
              </a:solidFill>
              <a:effectLst/>
              <a:latin typeface="+mn-lt"/>
              <a:ea typeface="+mn-ea"/>
              <a:cs typeface="+mn-cs"/>
            </a:rPr>
            <a:t>Low acoustics, half-width 16-port and 24-port 10G models can be paired in a single rack space for redundant Top of Rack</a:t>
          </a:r>
        </a:p>
        <a:p>
          <a:pPr marL="285750" lvl="0" indent="-285750">
            <a:buFont typeface="Arial" pitchFamily="34" charset="0"/>
            <a:buChar char="•"/>
          </a:pPr>
          <a:r>
            <a:rPr lang="en-US" sz="1300">
              <a:solidFill>
                <a:schemeClr val="tx1"/>
              </a:solidFill>
              <a:effectLst/>
              <a:latin typeface="+mn-lt"/>
              <a:ea typeface="+mn-ea"/>
              <a:cs typeface="+mn-cs"/>
            </a:rPr>
            <a:t>For the IT team, only one platform from the edge to the core, one software to standardize on</a:t>
          </a:r>
        </a:p>
        <a:p>
          <a:pPr marL="285750" lvl="0" indent="-285750">
            <a:buFont typeface="Arial" pitchFamily="34" charset="0"/>
            <a:buChar char="•"/>
          </a:pPr>
          <a:r>
            <a:rPr lang="en-US" sz="1300">
              <a:solidFill>
                <a:schemeClr val="tx1"/>
              </a:solidFill>
              <a:effectLst/>
              <a:latin typeface="+mn-lt"/>
              <a:ea typeface="+mn-ea"/>
              <a:cs typeface="+mn-cs"/>
            </a:rPr>
            <a:t>Redundant modular power supplies contribute to business continuity management</a:t>
          </a:r>
        </a:p>
        <a:p>
          <a:pPr marL="285750" lvl="0" indent="-285750">
            <a:buFont typeface="Arial" pitchFamily="34" charset="0"/>
            <a:buChar char="•"/>
          </a:pPr>
          <a:r>
            <a:rPr lang="en-US" sz="1300">
              <a:solidFill>
                <a:schemeClr val="tx1"/>
              </a:solidFill>
              <a:effectLst/>
              <a:latin typeface="+mn-lt"/>
              <a:ea typeface="+mn-ea"/>
              <a:cs typeface="+mn-cs"/>
            </a:rPr>
            <a:t>Layer 3 feature set includes static and policy-based routing, RIP, VRRP, OSPF, and PIM dynamic routing</a:t>
          </a:r>
        </a:p>
        <a:p>
          <a:pPr marL="285750" lvl="0" indent="-285750">
            <a:buFont typeface="Arial" pitchFamily="34" charset="0"/>
            <a:buChar char="•"/>
          </a:pPr>
          <a:r>
            <a:rPr lang="en-US" sz="1300">
              <a:solidFill>
                <a:schemeClr val="tx1"/>
              </a:solidFill>
              <a:effectLst/>
              <a:latin typeface="+mn-lt"/>
              <a:ea typeface="+mn-ea"/>
              <a:cs typeface="+mn-cs"/>
            </a:rPr>
            <a:t>No need for tradeoffs anymore between performance, reliability, HA, features, scale, futureproofing, complexity, or cost</a:t>
          </a:r>
        </a:p>
        <a:p>
          <a:pPr marL="285750" lvl="0" indent="-285750">
            <a:buFont typeface="Arial" pitchFamily="34" charset="0"/>
            <a:buChar char="•"/>
          </a:pPr>
          <a:r>
            <a:rPr lang="en-US" sz="1300">
              <a:solidFill>
                <a:schemeClr val="tx1"/>
              </a:solidFill>
              <a:effectLst/>
              <a:latin typeface="+mn-lt"/>
              <a:ea typeface="+mn-ea"/>
              <a:cs typeface="+mn-cs"/>
            </a:rPr>
            <a:t>Front to back cooling,</a:t>
          </a:r>
          <a:r>
            <a:rPr lang="en-US" sz="1300" baseline="0">
              <a:solidFill>
                <a:schemeClr val="tx1"/>
              </a:solidFill>
              <a:effectLst/>
              <a:latin typeface="+mn-lt"/>
              <a:ea typeface="+mn-ea"/>
              <a:cs typeface="+mn-cs"/>
            </a:rPr>
            <a:t> </a:t>
          </a:r>
          <a:r>
            <a:rPr lang="en-US" sz="1300">
              <a:solidFill>
                <a:schemeClr val="tx1"/>
              </a:solidFill>
              <a:effectLst/>
              <a:latin typeface="+mn-lt"/>
              <a:ea typeface="+mn-ea"/>
              <a:cs typeface="+mn-cs"/>
            </a:rPr>
            <a:t>always within 40cm (15.7in) depth and controlled thermal and acoustics</a:t>
          </a:r>
        </a:p>
        <a:p>
          <a:pPr marL="285750" lvl="0" indent="-285750">
            <a:buFont typeface="Arial" pitchFamily="34" charset="0"/>
            <a:buChar char="•"/>
          </a:pPr>
          <a:r>
            <a:rPr lang="en-US" sz="1300">
              <a:solidFill>
                <a:schemeClr val="tx1"/>
              </a:solidFill>
              <a:effectLst/>
              <a:latin typeface="+mn-lt"/>
              <a:ea typeface="+mn-ea"/>
              <a:cs typeface="+mn-cs"/>
            </a:rPr>
            <a:t>Intelligent fans configurable in Quiet Mode to minimize noise, or Cool Mode to minimize heat</a:t>
          </a:r>
        </a:p>
        <a:p>
          <a:pPr marL="0" lvl="0" indent="0">
            <a:buFontTx/>
            <a:buNone/>
          </a:pPr>
          <a:endParaRPr lang="en-US" sz="1300" baseline="0">
            <a:solidFill>
              <a:schemeClr val="tx1"/>
            </a:solidFill>
            <a:effectLst/>
            <a:latin typeface="+mn-lt"/>
            <a:ea typeface="+mn-ea"/>
            <a:cs typeface="+mn-cs"/>
          </a:endParaRPr>
        </a:p>
        <a:p>
          <a:pPr eaLnBrk="1" fontAlgn="auto" latinLnBrk="0" hangingPunct="1"/>
          <a:r>
            <a:rPr lang="en-US" sz="1300" b="1">
              <a:solidFill>
                <a:schemeClr val="tx1"/>
              </a:solidFill>
              <a:effectLst/>
              <a:latin typeface="+mn-lt"/>
              <a:ea typeface="+mn-ea"/>
              <a:cs typeface="+mn-cs"/>
            </a:rPr>
            <a:t>NETGEAR M4350 series AV software</a:t>
          </a:r>
          <a:r>
            <a:rPr lang="en-US" sz="1300" b="1" baseline="0">
              <a:solidFill>
                <a:schemeClr val="tx1"/>
              </a:solidFill>
              <a:effectLst/>
              <a:latin typeface="+mn-lt"/>
              <a:ea typeface="+mn-ea"/>
              <a:cs typeface="+mn-cs"/>
            </a:rPr>
            <a:t> features</a:t>
          </a:r>
          <a:r>
            <a:rPr lang="en-US" sz="1300" b="1">
              <a:solidFill>
                <a:schemeClr val="tx1"/>
              </a:solidFill>
              <a:effectLst/>
              <a:latin typeface="+mn-lt"/>
              <a:ea typeface="+mn-ea"/>
              <a:cs typeface="+mn-cs"/>
            </a:rPr>
            <a:t>:</a:t>
          </a:r>
          <a:endParaRPr lang="en-US" sz="1300">
            <a:effectLst/>
          </a:endParaRPr>
        </a:p>
        <a:p>
          <a:pPr marL="285750" lvl="0" indent="-285750">
            <a:buFont typeface="Arial" pitchFamily="34" charset="0"/>
            <a:buChar char="•"/>
          </a:pPr>
          <a:r>
            <a:rPr lang="en-US" sz="1300">
              <a:solidFill>
                <a:schemeClr val="tx1"/>
              </a:solidFill>
              <a:effectLst/>
              <a:latin typeface="+mn-lt"/>
              <a:ea typeface="+mn-ea"/>
              <a:cs typeface="+mn-cs"/>
            </a:rPr>
            <a:t>Designed for the most demanding AV over IP installations of up to thousands of endpoints</a:t>
          </a:r>
        </a:p>
        <a:p>
          <a:pPr marL="285750" lvl="0" indent="-285750">
            <a:buFont typeface="Arial" pitchFamily="34" charset="0"/>
            <a:buChar char="•"/>
          </a:pPr>
          <a:r>
            <a:rPr lang="en-US" sz="1300">
              <a:solidFill>
                <a:schemeClr val="tx1"/>
              </a:solidFill>
              <a:effectLst/>
              <a:latin typeface="+mn-lt"/>
              <a:ea typeface="+mn-ea"/>
              <a:cs typeface="+mn-cs"/>
            </a:rPr>
            <a:t>AV-centric User Interface allows for simple, profile-based, per-port configuration in a snap</a:t>
          </a:r>
        </a:p>
        <a:p>
          <a:pPr marL="285750" lvl="0" indent="-285750">
            <a:buFont typeface="Arial" pitchFamily="34" charset="0"/>
            <a:buChar char="•"/>
          </a:pPr>
          <a:r>
            <a:rPr lang="en-US" sz="1300">
              <a:solidFill>
                <a:schemeClr val="tx1"/>
              </a:solidFill>
              <a:effectLst/>
              <a:latin typeface="+mn-lt"/>
              <a:ea typeface="+mn-ea"/>
              <a:cs typeface="+mn-cs"/>
            </a:rPr>
            <a:t>Works out of the box with automatic, multi-switch configuration for most AV-over-IP installs</a:t>
          </a:r>
        </a:p>
        <a:p>
          <a:pPr marL="285750" lvl="0" indent="-285750">
            <a:buFont typeface="Arial" pitchFamily="34" charset="0"/>
            <a:buChar char="•"/>
          </a:pPr>
          <a:r>
            <a:rPr lang="en-US" sz="1300">
              <a:solidFill>
                <a:schemeClr val="tx1"/>
              </a:solidFill>
              <a:effectLst/>
              <a:latin typeface="+mn-lt"/>
              <a:ea typeface="+mn-ea"/>
              <a:cs typeface="+mn-cs"/>
            </a:rPr>
            <a:t>All the simplicity of the M4250 AV Line packed in more Enterprise-class hardware with redundant power supplies and larger fabrics with 25G and 100G uplinks</a:t>
          </a:r>
        </a:p>
        <a:p>
          <a:pPr marL="285750" lvl="0" indent="-285750">
            <a:buFont typeface="Arial" pitchFamily="34" charset="0"/>
            <a:buChar char="•"/>
          </a:pPr>
          <a:r>
            <a:rPr lang="en-US" sz="1300">
              <a:solidFill>
                <a:schemeClr val="tx1"/>
              </a:solidFill>
              <a:effectLst/>
              <a:latin typeface="+mn-lt"/>
              <a:ea typeface="+mn-ea"/>
              <a:cs typeface="+mn-cs"/>
            </a:rPr>
            <a:t>Less time to install and configure using the NETGEAR Engage™ Controller</a:t>
          </a:r>
        </a:p>
        <a:p>
          <a:pPr marL="285750" lvl="0" indent="-285750">
            <a:buFont typeface="Arial" pitchFamily="34" charset="0"/>
            <a:buChar char="•"/>
          </a:pPr>
          <a:r>
            <a:rPr lang="en-US" sz="1300">
              <a:solidFill>
                <a:schemeClr val="tx1"/>
              </a:solidFill>
              <a:effectLst/>
              <a:latin typeface="+mn-lt"/>
              <a:ea typeface="+mn-ea"/>
              <a:cs typeface="+mn-cs"/>
            </a:rPr>
            <a:t>SMPTE ST 2110 supported on select models, always with the same simplicity from the AV UI</a:t>
          </a:r>
        </a:p>
        <a:p>
          <a:pPr marL="285750" lvl="0" indent="-285750">
            <a:buFont typeface="Arial" pitchFamily="34" charset="0"/>
            <a:buChar char="•"/>
          </a:pPr>
          <a:r>
            <a:rPr lang="en-US" sz="1300">
              <a:solidFill>
                <a:schemeClr val="tx1"/>
              </a:solidFill>
              <a:effectLst/>
              <a:latin typeface="+mn-lt"/>
              <a:ea typeface="+mn-ea"/>
              <a:cs typeface="+mn-cs"/>
            </a:rPr>
            <a:t>NETGEAR IGMP Plus™ means AV-over-IP multicasting will work out of the box and not flood your network</a:t>
          </a:r>
        </a:p>
        <a:p>
          <a:pPr marL="285750" lvl="0" indent="-285750">
            <a:buFont typeface="Arial" pitchFamily="34" charset="0"/>
            <a:buChar char="•"/>
          </a:pPr>
          <a:r>
            <a:rPr lang="en-US" sz="1300">
              <a:solidFill>
                <a:schemeClr val="tx1"/>
              </a:solidFill>
              <a:effectLst/>
              <a:latin typeface="+mn-lt"/>
              <a:ea typeface="+mn-ea"/>
              <a:cs typeface="+mn-cs"/>
            </a:rPr>
            <a:t>With Auto-Trunk and Auto-LAG,</a:t>
          </a:r>
          <a:r>
            <a:rPr lang="en-US" sz="1300" baseline="0">
              <a:solidFill>
                <a:schemeClr val="tx1"/>
              </a:solidFill>
              <a:effectLst/>
              <a:latin typeface="+mn-lt"/>
              <a:ea typeface="+mn-ea"/>
              <a:cs typeface="+mn-cs"/>
            </a:rPr>
            <a:t> s</a:t>
          </a:r>
          <a:r>
            <a:rPr lang="en-US" sz="1300">
              <a:solidFill>
                <a:schemeClr val="tx1"/>
              </a:solidFill>
              <a:effectLst/>
              <a:latin typeface="+mn-lt"/>
              <a:ea typeface="+mn-ea"/>
              <a:cs typeface="+mn-cs"/>
            </a:rPr>
            <a:t>imply connect M4350 switches together and you are done!</a:t>
          </a:r>
        </a:p>
        <a:p>
          <a:endParaRPr lang="en-US" sz="1400">
            <a:effectLst/>
          </a:endParaRPr>
        </a:p>
        <a:p>
          <a:pPr eaLnBrk="1" fontAlgn="auto" latinLnBrk="0" hangingPunct="1"/>
          <a:r>
            <a:rPr lang="en-US" sz="1300" b="1">
              <a:solidFill>
                <a:schemeClr val="tx1"/>
              </a:solidFill>
              <a:effectLst/>
              <a:latin typeface="+mn-lt"/>
              <a:ea typeface="+mn-ea"/>
              <a:cs typeface="+mn-cs"/>
            </a:rPr>
            <a:t>NETGEAR M4350</a:t>
          </a:r>
          <a:r>
            <a:rPr lang="en-US" sz="1300" b="1" baseline="0">
              <a:solidFill>
                <a:schemeClr val="tx1"/>
              </a:solidFill>
              <a:effectLst/>
              <a:latin typeface="+mn-lt"/>
              <a:ea typeface="+mn-ea"/>
              <a:cs typeface="+mn-cs"/>
            </a:rPr>
            <a:t> </a:t>
          </a:r>
          <a:r>
            <a:rPr lang="en-US" sz="1300" b="1">
              <a:solidFill>
                <a:schemeClr val="tx1"/>
              </a:solidFill>
              <a:effectLst/>
              <a:latin typeface="+mn-lt"/>
              <a:ea typeface="+mn-ea"/>
              <a:cs typeface="+mn-cs"/>
            </a:rPr>
            <a:t>series other software </a:t>
          </a:r>
          <a:r>
            <a:rPr lang="en-US" sz="1300" b="1" baseline="0">
              <a:solidFill>
                <a:schemeClr val="tx1"/>
              </a:solidFill>
              <a:effectLst/>
              <a:latin typeface="+mn-lt"/>
              <a:ea typeface="+mn-ea"/>
              <a:cs typeface="+mn-cs"/>
            </a:rPr>
            <a:t>features</a:t>
          </a:r>
          <a:r>
            <a:rPr lang="en-US" sz="1300" b="1">
              <a:solidFill>
                <a:schemeClr val="tx1"/>
              </a:solidFill>
              <a:effectLst/>
              <a:latin typeface="+mn-lt"/>
              <a:ea typeface="+mn-ea"/>
              <a:cs typeface="+mn-cs"/>
            </a:rPr>
            <a:t>:</a:t>
          </a:r>
          <a:endParaRPr lang="en-US" sz="1300">
            <a:effectLst/>
          </a:endParaRPr>
        </a:p>
        <a:p>
          <a:pPr marL="285750" lvl="0" indent="-285750">
            <a:buFont typeface="Arial" pitchFamily="34" charset="0"/>
            <a:buChar char="•"/>
          </a:pPr>
          <a:r>
            <a:rPr lang="en-US" sz="1300">
              <a:solidFill>
                <a:schemeClr val="tx1"/>
              </a:solidFill>
              <a:effectLst/>
              <a:latin typeface="+mn-lt"/>
              <a:ea typeface="+mn-ea"/>
              <a:cs typeface="+mn-cs"/>
            </a:rPr>
            <a:t>Static, RIP and PIM-SM, DM and SSM multicast routing, DHCP Server and PTPv2</a:t>
          </a:r>
          <a:r>
            <a:rPr lang="en-US" sz="1300" baseline="0">
              <a:solidFill>
                <a:schemeClr val="tx1"/>
              </a:solidFill>
              <a:effectLst/>
              <a:latin typeface="+mn-lt"/>
              <a:ea typeface="+mn-ea"/>
              <a:cs typeface="+mn-cs"/>
            </a:rPr>
            <a:t> Transparent Clock (1-step E2E)</a:t>
          </a:r>
        </a:p>
        <a:p>
          <a:pPr marL="285750" lvl="0" indent="-285750">
            <a:buFont typeface="Arial" pitchFamily="34" charset="0"/>
            <a:buChar char="•"/>
          </a:pPr>
          <a:r>
            <a:rPr lang="en-US" sz="1300">
              <a:solidFill>
                <a:schemeClr val="tx1"/>
              </a:solidFill>
              <a:effectLst/>
              <a:latin typeface="+mn-lt"/>
              <a:ea typeface="+mn-ea"/>
              <a:cs typeface="+mn-cs"/>
            </a:rPr>
            <a:t>Advanced classifier-based, time-based hardware implementation for L2 (MAC), L3 (IP) and L4 (UDP/TCP transport ports) security and prioritization</a:t>
          </a:r>
        </a:p>
        <a:p>
          <a:pPr marL="285750" lvl="0" indent="-285750">
            <a:buFont typeface="Arial" pitchFamily="34" charset="0"/>
            <a:buChar char="•"/>
          </a:pPr>
          <a:r>
            <a:rPr lang="en-US" sz="1300">
              <a:solidFill>
                <a:schemeClr val="tx1"/>
              </a:solidFill>
              <a:effectLst/>
              <a:latin typeface="+mn-lt"/>
              <a:ea typeface="+mn-ea"/>
              <a:cs typeface="+mn-cs"/>
            </a:rPr>
            <a:t>Selectable Port-Channel / LAG (802.3ad - 802.1AX) L2/L3/L4 hashing for fault tolerance and load sharing with any type of Ethernet channeling </a:t>
          </a:r>
        </a:p>
        <a:p>
          <a:pPr marL="285750" lvl="0" indent="-285750">
            <a:buFont typeface="Arial" pitchFamily="34" charset="0"/>
            <a:buChar char="•"/>
          </a:pPr>
          <a:r>
            <a:rPr lang="en-US" sz="1300">
              <a:solidFill>
                <a:schemeClr val="tx1"/>
              </a:solidFill>
              <a:effectLst/>
              <a:latin typeface="+mn-lt"/>
              <a:ea typeface="+mn-ea"/>
              <a:cs typeface="+mn-cs"/>
            </a:rPr>
            <a:t>Voice VLAN with SIP, H323 and SCCP protocols detection and LLDP-MED IP phones automatic QoS and VLAN configuration </a:t>
          </a:r>
        </a:p>
        <a:p>
          <a:pPr marL="285750" lvl="0" indent="-285750">
            <a:buFont typeface="Arial" pitchFamily="34" charset="0"/>
            <a:buChar char="•"/>
          </a:pPr>
          <a:r>
            <a:rPr lang="en-US" sz="1300">
              <a:solidFill>
                <a:schemeClr val="tx1"/>
              </a:solidFill>
              <a:effectLst/>
              <a:latin typeface="+mn-lt"/>
              <a:ea typeface="+mn-ea"/>
              <a:cs typeface="+mn-cs"/>
            </a:rPr>
            <a:t>Efficient authentication tiering with successive DOT1X, MAB and Captive Portal methods for streamlined BYOD</a:t>
          </a:r>
        </a:p>
        <a:p>
          <a:pPr marL="285750" lvl="0" indent="-285750">
            <a:buFont typeface="Arial" pitchFamily="34" charset="0"/>
            <a:buChar char="•"/>
          </a:pPr>
          <a:r>
            <a:rPr lang="en-US" sz="1300">
              <a:solidFill>
                <a:schemeClr val="tx1"/>
              </a:solidFill>
              <a:effectLst/>
              <a:latin typeface="+mn-lt"/>
              <a:ea typeface="+mn-ea"/>
              <a:cs typeface="+mn-cs"/>
            </a:rPr>
            <a:t>Advanced IPv4/IPv6 security implementation including malicious code detection, DHCP Snooping, IP Source Guard protection and DoS attacks mitigation</a:t>
          </a:r>
        </a:p>
        <a:p>
          <a:pPr marL="285750" lvl="0" indent="-285750">
            <a:buFont typeface="Arial" pitchFamily="34" charset="0"/>
            <a:buChar char="•"/>
          </a:pPr>
          <a:endParaRPr lang="en-US" sz="1300">
            <a:solidFill>
              <a:schemeClr val="tx1"/>
            </a:solidFill>
            <a:effectLst/>
            <a:latin typeface="+mn-lt"/>
            <a:ea typeface="+mn-ea"/>
            <a:cs typeface="+mn-cs"/>
          </a:endParaRPr>
        </a:p>
        <a:p>
          <a:pPr eaLnBrk="1" fontAlgn="auto" latinLnBrk="0" hangingPunct="1"/>
          <a:r>
            <a:rPr lang="en-US" sz="1300" b="1">
              <a:solidFill>
                <a:schemeClr val="tx1"/>
              </a:solidFill>
              <a:effectLst/>
              <a:latin typeface="+mn-lt"/>
              <a:ea typeface="+mn-ea"/>
              <a:cs typeface="+mn-cs"/>
            </a:rPr>
            <a:t>NETGEAR M4350 series management</a:t>
          </a:r>
          <a:r>
            <a:rPr lang="en-US" sz="1300" b="1" baseline="0">
              <a:solidFill>
                <a:schemeClr val="tx1"/>
              </a:solidFill>
              <a:effectLst/>
              <a:latin typeface="+mn-lt"/>
              <a:ea typeface="+mn-ea"/>
              <a:cs typeface="+mn-cs"/>
            </a:rPr>
            <a:t> features</a:t>
          </a:r>
          <a:r>
            <a:rPr lang="en-US" sz="1300" b="1">
              <a:solidFill>
                <a:schemeClr val="tx1"/>
              </a:solidFill>
              <a:effectLst/>
              <a:latin typeface="+mn-lt"/>
              <a:ea typeface="+mn-ea"/>
              <a:cs typeface="+mn-cs"/>
            </a:rPr>
            <a:t>:</a:t>
          </a:r>
          <a:endParaRPr lang="en-US" sz="1300">
            <a:effectLst/>
          </a:endParaRPr>
        </a:p>
        <a:p>
          <a:pPr marL="285750" marR="0" lvl="0" indent="-285750" defTabSz="914400" eaLnBrk="1" fontAlgn="auto" latinLnBrk="0" hangingPunct="1">
            <a:lnSpc>
              <a:spcPct val="100000"/>
            </a:lnSpc>
            <a:spcBef>
              <a:spcPts val="0"/>
            </a:spcBef>
            <a:spcAft>
              <a:spcPts val="0"/>
            </a:spcAft>
            <a:buClrTx/>
            <a:buSzTx/>
            <a:buFont typeface="Arial" pitchFamily="34" charset="0"/>
            <a:buChar char="•"/>
            <a:tabLst/>
            <a:defRPr/>
          </a:pPr>
          <a:r>
            <a:rPr lang="en-US" sz="1300">
              <a:solidFill>
                <a:schemeClr val="tx1"/>
              </a:solidFill>
              <a:effectLst/>
              <a:latin typeface="+mn-lt"/>
              <a:ea typeface="+mn-ea"/>
              <a:cs typeface="+mn-cs"/>
            </a:rPr>
            <a:t>DHCP/BootP innovative auto-installation including firmware</a:t>
          </a:r>
          <a:r>
            <a:rPr lang="en-US" sz="1300" baseline="0">
              <a:solidFill>
                <a:schemeClr val="tx1"/>
              </a:solidFill>
              <a:effectLst/>
              <a:latin typeface="+mn-lt"/>
              <a:ea typeface="+mn-ea"/>
              <a:cs typeface="+mn-cs"/>
            </a:rPr>
            <a:t> and configuration file upload automation</a:t>
          </a:r>
          <a:endParaRPr lang="en-US" sz="1300">
            <a:effectLst/>
          </a:endParaRPr>
        </a:p>
        <a:p>
          <a:pPr marL="285750" lvl="0" indent="-285750">
            <a:buFont typeface="Arial" pitchFamily="34" charset="0"/>
            <a:buChar char="•"/>
          </a:pPr>
          <a:r>
            <a:rPr lang="en-US" sz="1300">
              <a:solidFill>
                <a:schemeClr val="tx1"/>
              </a:solidFill>
              <a:effectLst/>
              <a:latin typeface="+mn-lt"/>
              <a:ea typeface="+mn-ea"/>
              <a:cs typeface="+mn-cs"/>
            </a:rPr>
            <a:t>Industry</a:t>
          </a:r>
          <a:r>
            <a:rPr lang="en-US" sz="1300" baseline="0">
              <a:solidFill>
                <a:schemeClr val="tx1"/>
              </a:solidFill>
              <a:effectLst/>
              <a:latin typeface="+mn-lt"/>
              <a:ea typeface="+mn-ea"/>
              <a:cs typeface="+mn-cs"/>
            </a:rPr>
            <a:t> standard SNMP, RMON, MIB, LLDP, AAA, sFlow, RSPAN and PTPv2</a:t>
          </a:r>
          <a:endParaRPr lang="en-US" sz="1300">
            <a:solidFill>
              <a:schemeClr val="tx1"/>
            </a:solidFill>
            <a:effectLst/>
            <a:latin typeface="+mn-lt"/>
            <a:ea typeface="+mn-ea"/>
            <a:cs typeface="+mn-cs"/>
          </a:endParaRPr>
        </a:p>
        <a:p>
          <a:pPr marL="285750" lvl="0" indent="-285750">
            <a:buFont typeface="Arial" pitchFamily="34" charset="0"/>
            <a:buChar char="•"/>
          </a:pPr>
          <a:r>
            <a:rPr lang="en-US" sz="1300">
              <a:solidFill>
                <a:schemeClr val="tx1"/>
              </a:solidFill>
              <a:effectLst/>
              <a:latin typeface="+mn-lt"/>
              <a:ea typeface="+mn-ea"/>
              <a:cs typeface="+mn-cs"/>
            </a:rPr>
            <a:t>Service port for out-of-band Ethernet management (OOB)</a:t>
          </a:r>
        </a:p>
        <a:p>
          <a:pPr marL="285750" lvl="0" indent="-285750">
            <a:buFont typeface="Arial" pitchFamily="34" charset="0"/>
            <a:buChar char="•"/>
          </a:pPr>
          <a:r>
            <a:rPr lang="en-US" sz="1300">
              <a:solidFill>
                <a:schemeClr val="tx1"/>
              </a:solidFill>
              <a:effectLst/>
              <a:latin typeface="+mn-lt"/>
              <a:ea typeface="+mn-ea"/>
              <a:cs typeface="+mn-cs"/>
            </a:rPr>
            <a:t>USB Type-C port for local</a:t>
          </a:r>
          <a:r>
            <a:rPr lang="en-US" sz="1300" baseline="0">
              <a:solidFill>
                <a:schemeClr val="tx1"/>
              </a:solidFill>
              <a:effectLst/>
              <a:latin typeface="+mn-lt"/>
              <a:ea typeface="+mn-ea"/>
              <a:cs typeface="+mn-cs"/>
            </a:rPr>
            <a:t> </a:t>
          </a:r>
          <a:r>
            <a:rPr lang="en-US" sz="1300">
              <a:solidFill>
                <a:schemeClr val="tx1"/>
              </a:solidFill>
              <a:effectLst/>
              <a:latin typeface="+mn-lt"/>
              <a:ea typeface="+mn-ea"/>
              <a:cs typeface="+mn-cs"/>
            </a:rPr>
            <a:t>management console (unique NETGEA</a:t>
          </a:r>
          <a:r>
            <a:rPr lang="en-US" sz="1300" baseline="0">
              <a:solidFill>
                <a:schemeClr val="tx1"/>
              </a:solidFill>
              <a:effectLst/>
              <a:latin typeface="+mn-lt"/>
              <a:ea typeface="+mn-ea"/>
              <a:cs typeface="+mn-cs"/>
            </a:rPr>
            <a:t>R driver for M4250/M4350)</a:t>
          </a:r>
          <a:endParaRPr lang="en-US" sz="1300">
            <a:solidFill>
              <a:schemeClr val="tx1"/>
            </a:solidFill>
            <a:effectLst/>
            <a:latin typeface="+mn-lt"/>
            <a:ea typeface="+mn-ea"/>
            <a:cs typeface="+mn-cs"/>
          </a:endParaRPr>
        </a:p>
        <a:p>
          <a:pPr marL="285750" lvl="0" indent="-285750">
            <a:buFont typeface="Arial" pitchFamily="34" charset="0"/>
            <a:buChar char="•"/>
          </a:pPr>
          <a:r>
            <a:rPr lang="en-US" sz="1300">
              <a:solidFill>
                <a:schemeClr val="tx1"/>
              </a:solidFill>
              <a:effectLst/>
              <a:latin typeface="+mn-lt"/>
              <a:ea typeface="+mn-ea"/>
              <a:cs typeface="+mn-cs"/>
            </a:rPr>
            <a:t>Standard USB-A ports for local storage, logs, configuration or image files</a:t>
          </a:r>
        </a:p>
        <a:p>
          <a:pPr marL="285750" lvl="0" indent="-285750">
            <a:buFont typeface="Arial" pitchFamily="34" charset="0"/>
            <a:buChar char="•"/>
          </a:pPr>
          <a:r>
            <a:rPr lang="en-US" sz="1300">
              <a:solidFill>
                <a:schemeClr val="tx1"/>
              </a:solidFill>
              <a:effectLst/>
              <a:latin typeface="+mn-lt"/>
              <a:ea typeface="+mn-ea"/>
              <a:cs typeface="+mn-cs"/>
            </a:rPr>
            <a:t>Industry standard command line interface (CLI) for IT admins used to other vendors commands</a:t>
          </a:r>
        </a:p>
        <a:p>
          <a:pPr marL="285750" lvl="0" indent="-285750">
            <a:buFont typeface="Arial" pitchFamily="34" charset="0"/>
            <a:buChar char="•"/>
          </a:pPr>
          <a:r>
            <a:rPr lang="en-US" sz="1300">
              <a:solidFill>
                <a:schemeClr val="tx1"/>
              </a:solidFill>
              <a:effectLst/>
              <a:latin typeface="+mn-lt"/>
              <a:ea typeface="+mn-ea"/>
              <a:cs typeface="+mn-cs"/>
            </a:rPr>
            <a:t>Fully functional Web console (main GUI) for IT admins who prefer an easy to use graphical interface</a:t>
          </a:r>
        </a:p>
        <a:p>
          <a:pPr marL="285750" lvl="0" indent="-285750">
            <a:buFont typeface="Arial" pitchFamily="34" charset="0"/>
            <a:buChar char="•"/>
          </a:pPr>
          <a:r>
            <a:rPr lang="en-US" sz="1300">
              <a:solidFill>
                <a:schemeClr val="tx1"/>
              </a:solidFill>
              <a:effectLst/>
              <a:latin typeface="+mn-lt"/>
              <a:ea typeface="+mn-ea"/>
              <a:cs typeface="+mn-cs"/>
            </a:rPr>
            <a:t>Dedicated AV web-based GUI interface for AV installations</a:t>
          </a:r>
        </a:p>
        <a:p>
          <a:endParaRPr lang="en-US" sz="1400">
            <a:effectLst/>
          </a:endParaRPr>
        </a:p>
        <a:p>
          <a:pPr eaLnBrk="1" fontAlgn="auto" latinLnBrk="0" hangingPunct="1"/>
          <a:r>
            <a:rPr lang="en-US" sz="1300" b="1">
              <a:solidFill>
                <a:schemeClr val="tx1"/>
              </a:solidFill>
              <a:effectLst/>
              <a:latin typeface="+mn-lt"/>
              <a:ea typeface="+mn-ea"/>
              <a:cs typeface="+mn-cs"/>
            </a:rPr>
            <a:t>NETGEAR M4350 series warranty and support:</a:t>
          </a:r>
          <a:endParaRPr lang="en-US" sz="1300">
            <a:effectLst/>
          </a:endParaRPr>
        </a:p>
        <a:p>
          <a:pPr marL="285750" lvl="0" indent="-285750">
            <a:buFont typeface="Arial" pitchFamily="34" charset="0"/>
            <a:buChar char="•"/>
          </a:pPr>
          <a:r>
            <a:rPr lang="en-US" sz="1300">
              <a:solidFill>
                <a:schemeClr val="tx1"/>
              </a:solidFill>
              <a:effectLst/>
              <a:latin typeface="+mn-lt"/>
              <a:ea typeface="+mn-ea"/>
              <a:cs typeface="+mn-cs"/>
            </a:rPr>
            <a:t>NETGEAR ProSAFE</a:t>
          </a:r>
          <a:r>
            <a:rPr lang="en-US" sz="1300" baseline="0">
              <a:solidFill>
                <a:schemeClr val="tx1"/>
              </a:solidFill>
              <a:effectLst/>
              <a:latin typeface="+mn-lt"/>
              <a:ea typeface="+mn-ea"/>
              <a:cs typeface="+mn-cs"/>
            </a:rPr>
            <a:t> Limited</a:t>
          </a:r>
          <a:r>
            <a:rPr lang="en-US" sz="1300">
              <a:solidFill>
                <a:schemeClr val="tx1"/>
              </a:solidFill>
              <a:effectLst/>
              <a:latin typeface="+mn-lt"/>
              <a:ea typeface="+mn-ea"/>
              <a:cs typeface="+mn-cs"/>
            </a:rPr>
            <a:t> Lifetime Hardware Warranty</a:t>
          </a:r>
          <a:r>
            <a:rPr lang="en-US" sz="1300" baseline="30000">
              <a:solidFill>
                <a:schemeClr val="tx1"/>
              </a:solidFill>
              <a:effectLst/>
              <a:latin typeface="+mn-lt"/>
              <a:ea typeface="+mn-ea"/>
              <a:cs typeface="+mn-cs"/>
            </a:rPr>
            <a:t>**</a:t>
          </a:r>
        </a:p>
        <a:p>
          <a:pPr marL="285750" lvl="0" indent="-285750">
            <a:buFont typeface="Arial" pitchFamily="34" charset="0"/>
            <a:buChar char="•"/>
          </a:pPr>
          <a:r>
            <a:rPr lang="en-US" sz="1300">
              <a:solidFill>
                <a:schemeClr val="tx1"/>
              </a:solidFill>
              <a:effectLst/>
              <a:latin typeface="+mn-lt"/>
              <a:ea typeface="+mn-ea"/>
              <a:cs typeface="+mn-cs"/>
            </a:rPr>
            <a:t>Included Lifetime Technical Support</a:t>
          </a:r>
        </a:p>
        <a:p>
          <a:pPr marL="285750" lvl="0" indent="-285750">
            <a:buFont typeface="Arial" pitchFamily="34" charset="0"/>
            <a:buChar char="•"/>
          </a:pPr>
          <a:r>
            <a:rPr lang="en-US" sz="1300">
              <a:solidFill>
                <a:schemeClr val="tx1"/>
              </a:solidFill>
              <a:effectLst/>
              <a:latin typeface="+mn-lt"/>
              <a:ea typeface="+mn-ea"/>
              <a:cs typeface="+mn-cs"/>
            </a:rPr>
            <a:t>Included Lifetime Next Business Day Hardware Replacement</a:t>
          </a:r>
        </a:p>
        <a:p>
          <a:pPr marL="285750" lvl="0" indent="-285750">
            <a:buFont typeface="Arial" pitchFamily="34" charset="0"/>
            <a:buChar char="•"/>
          </a:pPr>
          <a:r>
            <a:rPr lang="en-US" sz="1300">
              <a:solidFill>
                <a:schemeClr val="tx1"/>
              </a:solidFill>
              <a:effectLst/>
              <a:latin typeface="+mn-lt"/>
              <a:ea typeface="+mn-ea"/>
              <a:cs typeface="+mn-cs"/>
            </a:rPr>
            <a:t>Offering free network design services and installation support, the NETGEAR Engineering Services Team is ready to help ensure your 1G deployments with the M4350 switches go as smooth as possible. Just drop us an email at </a:t>
          </a:r>
          <a:r>
            <a:rPr lang="en-US" sz="1300" u="sng">
              <a:solidFill>
                <a:srgbClr val="0070C0"/>
              </a:solidFill>
              <a:effectLst/>
              <a:latin typeface="+mn-lt"/>
              <a:ea typeface="+mn-ea"/>
              <a:cs typeface="+mn-cs"/>
            </a:rPr>
            <a:t>ProAVDesign@netgear.com </a:t>
          </a:r>
          <a:r>
            <a:rPr lang="en-US" sz="1300">
              <a:solidFill>
                <a:schemeClr val="tx1"/>
              </a:solidFill>
              <a:effectLst/>
              <a:latin typeface="+mn-lt"/>
              <a:ea typeface="+mn-ea"/>
              <a:cs typeface="+mn-cs"/>
            </a:rPr>
            <a:t>to get started!</a:t>
          </a:r>
        </a:p>
        <a:p>
          <a:r>
            <a:rPr lang="en-US" sz="1300">
              <a:solidFill>
                <a:schemeClr val="tx1"/>
              </a:solidFill>
              <a:effectLst/>
              <a:latin typeface="+mn-lt"/>
              <a:ea typeface="+mn-ea"/>
              <a:cs typeface="+mn-cs"/>
            </a:rPr>
            <a:t> </a:t>
          </a:r>
        </a:p>
        <a:p>
          <a:r>
            <a:rPr lang="en-US" sz="1300">
              <a:solidFill>
                <a:schemeClr val="tx1"/>
              </a:solidFill>
              <a:effectLst/>
              <a:latin typeface="+mn-lt"/>
              <a:ea typeface="+mn-ea"/>
              <a:cs typeface="+mn-cs"/>
            </a:rPr>
            <a:t> </a:t>
          </a:r>
        </a:p>
        <a:p>
          <a:r>
            <a:rPr lang="en-US" sz="1300">
              <a:solidFill>
                <a:schemeClr val="tx1"/>
              </a:solidFill>
              <a:effectLst/>
              <a:latin typeface="+mn-lt"/>
              <a:ea typeface="+mn-ea"/>
              <a:cs typeface="+mn-cs"/>
            </a:rPr>
            <a:t> </a:t>
          </a:r>
        </a:p>
      </xdr:txBody>
    </xdr:sp>
    <xdr:clientData/>
  </xdr:oneCellAnchor>
  <xdr:oneCellAnchor>
    <xdr:from>
      <xdr:col>8</xdr:col>
      <xdr:colOff>0</xdr:colOff>
      <xdr:row>71</xdr:row>
      <xdr:rowOff>0</xdr:rowOff>
    </xdr:from>
    <xdr:ext cx="184731" cy="264560"/>
    <xdr:sp macro="" textlink="">
      <xdr:nvSpPr>
        <xdr:cNvPr id="10" name="TextBox 9">
          <a:extLst>
            <a:ext uri="{FF2B5EF4-FFF2-40B4-BE49-F238E27FC236}">
              <a16:creationId xmlns:a16="http://schemas.microsoft.com/office/drawing/2014/main" id="{00000000-0008-0000-0200-00000A000000}"/>
            </a:ext>
          </a:extLst>
        </xdr:cNvPr>
        <xdr:cNvSpPr txBox="1"/>
      </xdr:nvSpPr>
      <xdr:spPr>
        <a:xfrm>
          <a:off x="75438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47625</xdr:rowOff>
    </xdr:from>
    <xdr:ext cx="184731" cy="264560"/>
    <xdr:sp macro="" textlink="">
      <xdr:nvSpPr>
        <xdr:cNvPr id="11" name="TextBox 10">
          <a:extLst>
            <a:ext uri="{FF2B5EF4-FFF2-40B4-BE49-F238E27FC236}">
              <a16:creationId xmlns:a16="http://schemas.microsoft.com/office/drawing/2014/main" id="{00000000-0008-0000-0200-00000B000000}"/>
            </a:ext>
          </a:extLst>
        </xdr:cNvPr>
        <xdr:cNvSpPr txBox="1"/>
      </xdr:nvSpPr>
      <xdr:spPr>
        <a:xfrm>
          <a:off x="8496300" y="14249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0</xdr:rowOff>
    </xdr:from>
    <xdr:ext cx="184731" cy="264560"/>
    <xdr:sp macro="" textlink="">
      <xdr:nvSpPr>
        <xdr:cNvPr id="12" name="TextBox 11">
          <a:extLst>
            <a:ext uri="{FF2B5EF4-FFF2-40B4-BE49-F238E27FC236}">
              <a16:creationId xmlns:a16="http://schemas.microsoft.com/office/drawing/2014/main" id="{00000000-0008-0000-0200-00000C000000}"/>
            </a:ext>
          </a:extLst>
        </xdr:cNvPr>
        <xdr:cNvSpPr txBox="1"/>
      </xdr:nvSpPr>
      <xdr:spPr>
        <a:xfrm>
          <a:off x="84963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editAs="oneCell">
    <xdr:from>
      <xdr:col>0</xdr:col>
      <xdr:colOff>433379</xdr:colOff>
      <xdr:row>72</xdr:row>
      <xdr:rowOff>189829</xdr:rowOff>
    </xdr:from>
    <xdr:to>
      <xdr:col>2</xdr:col>
      <xdr:colOff>300437</xdr:colOff>
      <xdr:row>76</xdr:row>
      <xdr:rowOff>160254</xdr:rowOff>
    </xdr:to>
    <xdr:pic>
      <xdr:nvPicPr>
        <xdr:cNvPr id="13" name="Picture 12">
          <a:extLst>
            <a:ext uri="{FF2B5EF4-FFF2-40B4-BE49-F238E27FC236}">
              <a16:creationId xmlns:a16="http://schemas.microsoft.com/office/drawing/2014/main" id="{00000000-0008-0000-0200-00000D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433379" y="14667829"/>
          <a:ext cx="2153058" cy="774758"/>
        </a:xfrm>
        <a:prstGeom prst="rect">
          <a:avLst/>
        </a:prstGeom>
      </xdr:spPr>
    </xdr:pic>
    <xdr:clientData/>
  </xdr:twoCellAnchor>
  <xdr:oneCellAnchor>
    <xdr:from>
      <xdr:col>4</xdr:col>
      <xdr:colOff>485775</xdr:colOff>
      <xdr:row>71</xdr:row>
      <xdr:rowOff>0</xdr:rowOff>
    </xdr:from>
    <xdr:ext cx="184731" cy="264560"/>
    <xdr:sp macro="" textlink="">
      <xdr:nvSpPr>
        <xdr:cNvPr id="15" name="TextBox 14">
          <a:extLst>
            <a:ext uri="{FF2B5EF4-FFF2-40B4-BE49-F238E27FC236}">
              <a16:creationId xmlns:a16="http://schemas.microsoft.com/office/drawing/2014/main" id="{00000000-0008-0000-0200-00000F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6" name="TextBox 15">
          <a:extLst>
            <a:ext uri="{FF2B5EF4-FFF2-40B4-BE49-F238E27FC236}">
              <a16:creationId xmlns:a16="http://schemas.microsoft.com/office/drawing/2014/main" id="{00000000-0008-0000-0200-000010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editAs="oneCell">
    <xdr:from>
      <xdr:col>2</xdr:col>
      <xdr:colOff>402167</xdr:colOff>
      <xdr:row>65</xdr:row>
      <xdr:rowOff>179917</xdr:rowOff>
    </xdr:from>
    <xdr:to>
      <xdr:col>12</xdr:col>
      <xdr:colOff>740834</xdr:colOff>
      <xdr:row>81</xdr:row>
      <xdr:rowOff>177546</xdr:rowOff>
    </xdr:to>
    <xdr:pic>
      <xdr:nvPicPr>
        <xdr:cNvPr id="37" name="Picture 36">
          <a:extLst>
            <a:ext uri="{FF2B5EF4-FFF2-40B4-BE49-F238E27FC236}">
              <a16:creationId xmlns:a16="http://schemas.microsoft.com/office/drawing/2014/main" id="{00000000-0008-0000-0200-000025000000}"/>
            </a:ext>
          </a:extLst>
        </xdr:cNvPr>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t="39286" b="-1"/>
        <a:stretch/>
      </xdr:blipFill>
      <xdr:spPr>
        <a:xfrm>
          <a:off x="2688167" y="13250334"/>
          <a:ext cx="9376834" cy="3214962"/>
        </a:xfrm>
        <a:prstGeom prst="rect">
          <a:avLst/>
        </a:prstGeom>
      </xdr:spPr>
    </xdr:pic>
    <xdr:clientData/>
  </xdr:twoCellAnchor>
  <xdr:twoCellAnchor editAs="oneCell">
    <xdr:from>
      <xdr:col>0</xdr:col>
      <xdr:colOff>433918</xdr:colOff>
      <xdr:row>68</xdr:row>
      <xdr:rowOff>169332</xdr:rowOff>
    </xdr:from>
    <xdr:to>
      <xdr:col>2</xdr:col>
      <xdr:colOff>624418</xdr:colOff>
      <xdr:row>72</xdr:row>
      <xdr:rowOff>33718</xdr:rowOff>
    </xdr:to>
    <xdr:pic>
      <xdr:nvPicPr>
        <xdr:cNvPr id="39" name="Picture 38">
          <a:extLst>
            <a:ext uri="{FF2B5EF4-FFF2-40B4-BE49-F238E27FC236}">
              <a16:creationId xmlns:a16="http://schemas.microsoft.com/office/drawing/2014/main" id="{00000000-0008-0000-0200-000027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33918" y="13842999"/>
          <a:ext cx="2476500" cy="668719"/>
        </a:xfrm>
        <a:prstGeom prst="rect">
          <a:avLst/>
        </a:prstGeom>
      </xdr:spPr>
    </xdr:pic>
    <xdr:clientData/>
  </xdr:twoCellAnchor>
  <xdr:twoCellAnchor editAs="oneCell">
    <xdr:from>
      <xdr:col>0</xdr:col>
      <xdr:colOff>0</xdr:colOff>
      <xdr:row>84</xdr:row>
      <xdr:rowOff>0</xdr:rowOff>
    </xdr:from>
    <xdr:to>
      <xdr:col>14</xdr:col>
      <xdr:colOff>735904</xdr:colOff>
      <xdr:row>94</xdr:row>
      <xdr:rowOff>112977</xdr:rowOff>
    </xdr:to>
    <xdr:pic>
      <xdr:nvPicPr>
        <xdr:cNvPr id="40" name="Picture 39">
          <a:extLst>
            <a:ext uri="{FF2B5EF4-FFF2-40B4-BE49-F238E27FC236}">
              <a16:creationId xmlns:a16="http://schemas.microsoft.com/office/drawing/2014/main" id="{00000000-0008-0000-0200-000028000000}"/>
            </a:ext>
          </a:extLst>
        </xdr:cNvPr>
        <xdr:cNvPicPr>
          <a:picLocks noChangeAspect="1"/>
        </xdr:cNvPicPr>
      </xdr:nvPicPr>
      <xdr:blipFill>
        <a:blip xmlns:r="http://schemas.openxmlformats.org/officeDocument/2006/relationships" r:embed="rId5"/>
        <a:stretch>
          <a:fillRect/>
        </a:stretch>
      </xdr:blipFill>
      <xdr:spPr>
        <a:xfrm>
          <a:off x="0" y="16891000"/>
          <a:ext cx="14028571" cy="2123810"/>
        </a:xfrm>
        <a:prstGeom prst="rect">
          <a:avLst/>
        </a:prstGeom>
      </xdr:spPr>
    </xdr:pic>
    <xdr:clientData/>
  </xdr:twoCellAnchor>
  <xdr:twoCellAnchor editAs="oneCell">
    <xdr:from>
      <xdr:col>0</xdr:col>
      <xdr:colOff>371475</xdr:colOff>
      <xdr:row>4</xdr:row>
      <xdr:rowOff>104775</xdr:rowOff>
    </xdr:from>
    <xdr:to>
      <xdr:col>4</xdr:col>
      <xdr:colOff>590550</xdr:colOff>
      <xdr:row>7</xdr:row>
      <xdr:rowOff>162333</xdr:rowOff>
    </xdr:to>
    <xdr:pic>
      <xdr:nvPicPr>
        <xdr:cNvPr id="8" name="Picture 7">
          <a:extLst>
            <a:ext uri="{FF2B5EF4-FFF2-40B4-BE49-F238E27FC236}">
              <a16:creationId xmlns:a16="http://schemas.microsoft.com/office/drawing/2014/main" id="{063C5551-B2D8-4225-8C88-CDC55128A095}"/>
            </a:ext>
          </a:extLst>
        </xdr:cNvPr>
        <xdr:cNvPicPr>
          <a:picLocks noChangeAspect="1"/>
        </xdr:cNvPicPr>
      </xdr:nvPicPr>
      <xdr:blipFill>
        <a:blip xmlns:r="http://schemas.openxmlformats.org/officeDocument/2006/relationships" r:embed="rId6"/>
        <a:stretch>
          <a:fillRect/>
        </a:stretch>
      </xdr:blipFill>
      <xdr:spPr>
        <a:xfrm>
          <a:off x="371475" y="904875"/>
          <a:ext cx="4572000" cy="6576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730881</xdr:colOff>
      <xdr:row>112</xdr:row>
      <xdr:rowOff>123824</xdr:rowOff>
    </xdr:from>
    <xdr:to>
      <xdr:col>4</xdr:col>
      <xdr:colOff>811872</xdr:colOff>
      <xdr:row>116</xdr:row>
      <xdr:rowOff>102394</xdr:rowOff>
    </xdr:to>
    <xdr:grpSp>
      <xdr:nvGrpSpPr>
        <xdr:cNvPr id="12438" name="Group 12437">
          <a:extLst>
            <a:ext uri="{FF2B5EF4-FFF2-40B4-BE49-F238E27FC236}">
              <a16:creationId xmlns:a16="http://schemas.microsoft.com/office/drawing/2014/main" id="{00000000-0008-0000-0300-000096300000}"/>
            </a:ext>
          </a:extLst>
        </xdr:cNvPr>
        <xdr:cNvGrpSpPr/>
      </xdr:nvGrpSpPr>
      <xdr:grpSpPr>
        <a:xfrm>
          <a:off x="3676011" y="26462354"/>
          <a:ext cx="1016346" cy="887255"/>
          <a:chOff x="619127" y="6353136"/>
          <a:chExt cx="1326466" cy="1190629"/>
        </a:xfrm>
      </xdr:grpSpPr>
      <mc:AlternateContent xmlns:mc="http://schemas.openxmlformats.org/markup-compatibility/2006">
        <mc:Choice xmlns:a14="http://schemas.microsoft.com/office/drawing/2010/main" Requires="a14">
          <xdr:sp macro="" textlink="">
            <xdr:nvSpPr>
              <xdr:cNvPr id="17" name="Object 20" hidden="1">
                <a:extLst>
                  <a:ext uri="{63B3BB69-23CF-44E3-9099-C40C66FF867C}">
                    <a14:compatExt spid="_x0000_s12308"/>
                  </a:ext>
                  <a:ext uri="{FF2B5EF4-FFF2-40B4-BE49-F238E27FC236}">
                    <a16:creationId xmlns:a16="http://schemas.microsoft.com/office/drawing/2014/main" id="{00000000-0008-0000-0300-000011000000}"/>
                  </a:ext>
                </a:extLst>
              </xdr:cNvPr>
              <xdr:cNvSpPr/>
            </xdr:nvSpPr>
            <xdr:spPr bwMode="auto">
              <a:xfrm>
                <a:off x="619127" y="6353136"/>
                <a:ext cx="1326466"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40" name="Right Arrow 74">
            <a:extLst>
              <a:ext uri="{FF2B5EF4-FFF2-40B4-BE49-F238E27FC236}">
                <a16:creationId xmlns:a16="http://schemas.microsoft.com/office/drawing/2014/main" id="{00000000-0008-0000-0300-000098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41" name="Right Arrow 75">
            <a:extLst>
              <a:ext uri="{FF2B5EF4-FFF2-40B4-BE49-F238E27FC236}">
                <a16:creationId xmlns:a16="http://schemas.microsoft.com/office/drawing/2014/main" id="{00000000-0008-0000-0300-000099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42" name="Right Arrow 76">
            <a:extLst>
              <a:ext uri="{FF2B5EF4-FFF2-40B4-BE49-F238E27FC236}">
                <a16:creationId xmlns:a16="http://schemas.microsoft.com/office/drawing/2014/main" id="{00000000-0008-0000-0300-00009A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443" name="Right Arrow 77">
            <a:extLst>
              <a:ext uri="{FF2B5EF4-FFF2-40B4-BE49-F238E27FC236}">
                <a16:creationId xmlns:a16="http://schemas.microsoft.com/office/drawing/2014/main" id="{00000000-0008-0000-0300-00009B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6</xdr:col>
      <xdr:colOff>19856</xdr:colOff>
      <xdr:row>135</xdr:row>
      <xdr:rowOff>95046</xdr:rowOff>
    </xdr:from>
    <xdr:to>
      <xdr:col>7</xdr:col>
      <xdr:colOff>76245</xdr:colOff>
      <xdr:row>139</xdr:row>
      <xdr:rowOff>73616</xdr:rowOff>
    </xdr:to>
    <xdr:grpSp>
      <xdr:nvGrpSpPr>
        <xdr:cNvPr id="12383" name="Group 12382">
          <a:extLst>
            <a:ext uri="{FF2B5EF4-FFF2-40B4-BE49-F238E27FC236}">
              <a16:creationId xmlns:a16="http://schemas.microsoft.com/office/drawing/2014/main" id="{00000000-0008-0000-0300-00005F300000}"/>
            </a:ext>
          </a:extLst>
        </xdr:cNvPr>
        <xdr:cNvGrpSpPr/>
      </xdr:nvGrpSpPr>
      <xdr:grpSpPr>
        <a:xfrm>
          <a:off x="5807246" y="32064756"/>
          <a:ext cx="1031749" cy="889160"/>
          <a:chOff x="619126" y="6353123"/>
          <a:chExt cx="1326466" cy="1190627"/>
        </a:xfrm>
      </xdr:grpSpPr>
      <mc:AlternateContent xmlns:mc="http://schemas.openxmlformats.org/markup-compatibility/2006">
        <mc:Choice xmlns:a14="http://schemas.microsoft.com/office/drawing/2010/main" Requires="a14">
          <xdr:sp macro="" textlink="">
            <xdr:nvSpPr>
              <xdr:cNvPr id="13" name="Object 15" hidden="1">
                <a:extLst>
                  <a:ext uri="{63B3BB69-23CF-44E3-9099-C40C66FF867C}">
                    <a14:compatExt spid="_x0000_s12303"/>
                  </a:ext>
                  <a:ext uri="{FF2B5EF4-FFF2-40B4-BE49-F238E27FC236}">
                    <a16:creationId xmlns:a16="http://schemas.microsoft.com/office/drawing/2014/main" id="{00000000-0008-0000-0300-00000D000000}"/>
                  </a:ext>
                </a:extLst>
              </xdr:cNvPr>
              <xdr:cNvSpPr/>
            </xdr:nvSpPr>
            <xdr:spPr bwMode="auto">
              <a:xfrm>
                <a:off x="619126" y="6353123"/>
                <a:ext cx="1326466" cy="1190627"/>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85" name="Right Arrow 86">
            <a:extLst>
              <a:ext uri="{FF2B5EF4-FFF2-40B4-BE49-F238E27FC236}">
                <a16:creationId xmlns:a16="http://schemas.microsoft.com/office/drawing/2014/main" id="{00000000-0008-0000-0300-000061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86" name="Right Arrow 87">
            <a:extLst>
              <a:ext uri="{FF2B5EF4-FFF2-40B4-BE49-F238E27FC236}">
                <a16:creationId xmlns:a16="http://schemas.microsoft.com/office/drawing/2014/main" id="{00000000-0008-0000-0300-000062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87" name="Right Arrow 88">
            <a:extLst>
              <a:ext uri="{FF2B5EF4-FFF2-40B4-BE49-F238E27FC236}">
                <a16:creationId xmlns:a16="http://schemas.microsoft.com/office/drawing/2014/main" id="{00000000-0008-0000-0300-000063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88" name="Right Arrow 89">
            <a:extLst>
              <a:ext uri="{FF2B5EF4-FFF2-40B4-BE49-F238E27FC236}">
                <a16:creationId xmlns:a16="http://schemas.microsoft.com/office/drawing/2014/main" id="{00000000-0008-0000-0300-000064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oneCellAnchor>
    <xdr:from>
      <xdr:col>5</xdr:col>
      <xdr:colOff>485775</xdr:colOff>
      <xdr:row>205</xdr:row>
      <xdr:rowOff>47625</xdr:rowOff>
    </xdr:from>
    <xdr:ext cx="184731" cy="264560"/>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4914900" y="220122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5</xdr:col>
      <xdr:colOff>485775</xdr:colOff>
      <xdr:row>204</xdr:row>
      <xdr:rowOff>47625</xdr:rowOff>
    </xdr:from>
    <xdr:ext cx="184731" cy="264560"/>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4914900" y="21783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865292</xdr:colOff>
      <xdr:row>4</xdr:row>
      <xdr:rowOff>93663</xdr:rowOff>
    </xdr:from>
    <xdr:ext cx="3397725" cy="328295"/>
    <xdr:sp macro="" textlink="">
      <xdr:nvSpPr>
        <xdr:cNvPr id="4" name="TextBox 3">
          <a:extLst>
            <a:ext uri="{FF2B5EF4-FFF2-40B4-BE49-F238E27FC236}">
              <a16:creationId xmlns:a16="http://schemas.microsoft.com/office/drawing/2014/main" id="{00000000-0008-0000-0300-000004000000}"/>
            </a:ext>
          </a:extLst>
        </xdr:cNvPr>
        <xdr:cNvSpPr txBox="1"/>
      </xdr:nvSpPr>
      <xdr:spPr>
        <a:xfrm>
          <a:off x="7942367" y="1008063"/>
          <a:ext cx="3397725"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a:solidFill>
                <a:schemeClr val="bg1"/>
              </a:solidFill>
              <a:latin typeface="Arial" panose="020B0604020202020204" pitchFamily="34" charset="0"/>
              <a:cs typeface="Arial" panose="020B0604020202020204" pitchFamily="34" charset="0"/>
            </a:rPr>
            <a:t>Features Highlights</a:t>
          </a:r>
          <a:r>
            <a:rPr lang="en-US" sz="1600" b="0" baseline="0">
              <a:solidFill>
                <a:schemeClr val="bg1"/>
              </a:solidFill>
              <a:latin typeface="Arial" panose="020B0604020202020204" pitchFamily="34" charset="0"/>
              <a:cs typeface="Arial" panose="020B0604020202020204" pitchFamily="34" charset="0"/>
            </a:rPr>
            <a:t> |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oneCellAnchor>
    <xdr:from>
      <xdr:col>8</xdr:col>
      <xdr:colOff>1027560</xdr:colOff>
      <xdr:row>6</xdr:row>
      <xdr:rowOff>182563</xdr:rowOff>
    </xdr:from>
    <xdr:ext cx="3225435" cy="357790"/>
    <xdr:sp macro="" textlink="">
      <xdr:nvSpPr>
        <xdr:cNvPr id="5" name="TextBox 4">
          <a:extLst>
            <a:ext uri="{FF2B5EF4-FFF2-40B4-BE49-F238E27FC236}">
              <a16:creationId xmlns:a16="http://schemas.microsoft.com/office/drawing/2014/main" id="{00000000-0008-0000-0300-000005000000}"/>
            </a:ext>
          </a:extLst>
        </xdr:cNvPr>
        <xdr:cNvSpPr txBox="1"/>
      </xdr:nvSpPr>
      <xdr:spPr>
        <a:xfrm>
          <a:off x="8107810" y="157956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twoCellAnchor editAs="oneCell">
    <xdr:from>
      <xdr:col>12</xdr:col>
      <xdr:colOff>328082</xdr:colOff>
      <xdr:row>10</xdr:row>
      <xdr:rowOff>158750</xdr:rowOff>
    </xdr:from>
    <xdr:to>
      <xdr:col>12</xdr:col>
      <xdr:colOff>1083384</xdr:colOff>
      <xdr:row>13</xdr:row>
      <xdr:rowOff>212226</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1272307" y="2444750"/>
          <a:ext cx="707269" cy="740229"/>
        </a:xfrm>
        <a:prstGeom prst="rect">
          <a:avLst/>
        </a:prstGeom>
      </xdr:spPr>
    </xdr:pic>
    <xdr:clientData/>
  </xdr:twoCellAnchor>
  <xdr:twoCellAnchor editAs="oneCell">
    <xdr:from>
      <xdr:col>1</xdr:col>
      <xdr:colOff>656168</xdr:colOff>
      <xdr:row>21</xdr:row>
      <xdr:rowOff>190498</xdr:rowOff>
    </xdr:from>
    <xdr:to>
      <xdr:col>10</xdr:col>
      <xdr:colOff>173368</xdr:colOff>
      <xdr:row>78</xdr:row>
      <xdr:rowOff>150139</xdr:rowOff>
    </xdr:to>
    <xdr:pic>
      <xdr:nvPicPr>
        <xdr:cNvPr id="31" name="Picture 30">
          <a:extLst>
            <a:ext uri="{FF2B5EF4-FFF2-40B4-BE49-F238E27FC236}">
              <a16:creationId xmlns:a16="http://schemas.microsoft.com/office/drawing/2014/main" id="{00000000-0008-0000-0300-00001F000000}"/>
            </a:ext>
          </a:extLst>
        </xdr:cNvPr>
        <xdr:cNvPicPr>
          <a:picLocks noChangeAspect="1"/>
        </xdr:cNvPicPr>
      </xdr:nvPicPr>
      <xdr:blipFill rotWithShape="1">
        <a:blip xmlns:r="http://schemas.openxmlformats.org/officeDocument/2006/relationships" r:embed="rId2">
          <a:extLst>
            <a:ext uri="{BEBA8EAE-BF5A-486C-A8C5-ECC9F3942E4B}">
              <a14:imgProps xmlns:a14="http://schemas.microsoft.com/office/drawing/2010/main">
                <a14:imgLayer r:embed="rId3">
                  <a14:imgEffect>
                    <a14:sharpenSoften amount="25000"/>
                  </a14:imgEffect>
                </a14:imgLayer>
              </a14:imgProps>
            </a:ext>
            <a:ext uri="{28A0092B-C50C-407E-A947-70E740481C1C}">
              <a14:useLocalDpi xmlns:a14="http://schemas.microsoft.com/office/drawing/2010/main" val="0"/>
            </a:ext>
          </a:extLst>
        </a:blip>
        <a:srcRect l="875"/>
        <a:stretch/>
      </xdr:blipFill>
      <xdr:spPr>
        <a:xfrm>
          <a:off x="1714501" y="5418665"/>
          <a:ext cx="7884582" cy="13226379"/>
        </a:xfrm>
        <a:prstGeom prst="rect">
          <a:avLst/>
        </a:prstGeom>
        <a:ln>
          <a:solidFill>
            <a:schemeClr val="accent1"/>
          </a:solidFill>
        </a:ln>
      </xdr:spPr>
    </xdr:pic>
    <xdr:clientData/>
  </xdr:twoCellAnchor>
  <xdr:twoCellAnchor>
    <xdr:from>
      <xdr:col>0</xdr:col>
      <xdr:colOff>552451</xdr:colOff>
      <xdr:row>130</xdr:row>
      <xdr:rowOff>152400</xdr:rowOff>
    </xdr:from>
    <xdr:to>
      <xdr:col>1</xdr:col>
      <xdr:colOff>490028</xdr:colOff>
      <xdr:row>134</xdr:row>
      <xdr:rowOff>130970</xdr:rowOff>
    </xdr:to>
    <xdr:grpSp>
      <xdr:nvGrpSpPr>
        <xdr:cNvPr id="32" name="Group 31">
          <a:extLst>
            <a:ext uri="{FF2B5EF4-FFF2-40B4-BE49-F238E27FC236}">
              <a16:creationId xmlns:a16="http://schemas.microsoft.com/office/drawing/2014/main" id="{00000000-0008-0000-0300-000020000000}"/>
            </a:ext>
          </a:extLst>
        </xdr:cNvPr>
        <xdr:cNvGrpSpPr/>
      </xdr:nvGrpSpPr>
      <xdr:grpSpPr>
        <a:xfrm>
          <a:off x="548641" y="30975300"/>
          <a:ext cx="1025332" cy="896780"/>
          <a:chOff x="619124" y="6353158"/>
          <a:chExt cx="1326466" cy="1190629"/>
        </a:xfrm>
      </xdr:grpSpPr>
      <mc:AlternateContent xmlns:mc="http://schemas.openxmlformats.org/markup-compatibility/2006">
        <mc:Choice xmlns:a14="http://schemas.microsoft.com/office/drawing/2010/main" Requires="a14">
          <xdr:sp macro="" textlink="">
            <xdr:nvSpPr>
              <xdr:cNvPr id="12289" name="Object 1" hidden="1">
                <a:extLst>
                  <a:ext uri="{63B3BB69-23CF-44E3-9099-C40C66FF867C}">
                    <a14:compatExt spid="_x0000_s12289"/>
                  </a:ext>
                  <a:ext uri="{FF2B5EF4-FFF2-40B4-BE49-F238E27FC236}">
                    <a16:creationId xmlns:a16="http://schemas.microsoft.com/office/drawing/2014/main" id="{00000000-0008-0000-0300-000001300000}"/>
                  </a:ext>
                </a:extLst>
              </xdr:cNvPr>
              <xdr:cNvSpPr/>
            </xdr:nvSpPr>
            <xdr:spPr bwMode="auto">
              <a:xfrm>
                <a:off x="619124" y="6353158"/>
                <a:ext cx="1326466"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33" name="Right Arrow 20">
            <a:extLst>
              <a:ext uri="{FF2B5EF4-FFF2-40B4-BE49-F238E27FC236}">
                <a16:creationId xmlns:a16="http://schemas.microsoft.com/office/drawing/2014/main" id="{00000000-0008-0000-0300-000021000000}"/>
              </a:ext>
            </a:extLst>
          </xdr:cNvPr>
          <xdr:cNvSpPr/>
        </xdr:nvSpPr>
        <xdr:spPr>
          <a:xfrm rot="2280000">
            <a:off x="1225866" y="6773386"/>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4" name="Right Arrow 21">
            <a:extLst>
              <a:ext uri="{FF2B5EF4-FFF2-40B4-BE49-F238E27FC236}">
                <a16:creationId xmlns:a16="http://schemas.microsoft.com/office/drawing/2014/main" id="{00000000-0008-0000-0300-000022000000}"/>
              </a:ext>
            </a:extLst>
          </xdr:cNvPr>
          <xdr:cNvSpPr/>
        </xdr:nvSpPr>
        <xdr:spPr>
          <a:xfrm rot="2280000">
            <a:off x="971789" y="6981433"/>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Right Arrow 22">
            <a:extLst>
              <a:ext uri="{FF2B5EF4-FFF2-40B4-BE49-F238E27FC236}">
                <a16:creationId xmlns:a16="http://schemas.microsoft.com/office/drawing/2014/main" id="{00000000-0008-0000-0300-000023000000}"/>
              </a:ext>
            </a:extLst>
          </xdr:cNvPr>
          <xdr:cNvSpPr/>
        </xdr:nvSpPr>
        <xdr:spPr>
          <a:xfrm rot="-8580000">
            <a:off x="1181044" y="6548507"/>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36" name="Right Arrow 23">
            <a:extLst>
              <a:ext uri="{FF2B5EF4-FFF2-40B4-BE49-F238E27FC236}">
                <a16:creationId xmlns:a16="http://schemas.microsoft.com/office/drawing/2014/main" id="{00000000-0008-0000-0300-000024000000}"/>
              </a:ext>
            </a:extLst>
          </xdr:cNvPr>
          <xdr:cNvSpPr/>
        </xdr:nvSpPr>
        <xdr:spPr>
          <a:xfrm rot="13020000">
            <a:off x="933394" y="6756555"/>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0</xdr:col>
      <xdr:colOff>588035</xdr:colOff>
      <xdr:row>126</xdr:row>
      <xdr:rowOff>116101</xdr:rowOff>
    </xdr:from>
    <xdr:to>
      <xdr:col>1</xdr:col>
      <xdr:colOff>525612</xdr:colOff>
      <xdr:row>130</xdr:row>
      <xdr:rowOff>94671</xdr:rowOff>
    </xdr:to>
    <xdr:grpSp>
      <xdr:nvGrpSpPr>
        <xdr:cNvPr id="37" name="Group 36">
          <a:extLst>
            <a:ext uri="{FF2B5EF4-FFF2-40B4-BE49-F238E27FC236}">
              <a16:creationId xmlns:a16="http://schemas.microsoft.com/office/drawing/2014/main" id="{00000000-0008-0000-0300-000025000000}"/>
            </a:ext>
          </a:extLst>
        </xdr:cNvPr>
        <xdr:cNvGrpSpPr/>
      </xdr:nvGrpSpPr>
      <xdr:grpSpPr>
        <a:xfrm>
          <a:off x="591845" y="30024601"/>
          <a:ext cx="1017712" cy="896780"/>
          <a:chOff x="619127" y="6353136"/>
          <a:chExt cx="1326468" cy="1190629"/>
        </a:xfrm>
      </xdr:grpSpPr>
      <mc:AlternateContent xmlns:mc="http://schemas.openxmlformats.org/markup-compatibility/2006">
        <mc:Choice xmlns:a14="http://schemas.microsoft.com/office/drawing/2010/main" Requires="a14">
          <xdr:sp macro="" textlink="">
            <xdr:nvSpPr>
              <xdr:cNvPr id="12290" name="Object 2" hidden="1">
                <a:extLst>
                  <a:ext uri="{63B3BB69-23CF-44E3-9099-C40C66FF867C}">
                    <a14:compatExt spid="_x0000_s12290"/>
                  </a:ext>
                  <a:ext uri="{FF2B5EF4-FFF2-40B4-BE49-F238E27FC236}">
                    <a16:creationId xmlns:a16="http://schemas.microsoft.com/office/drawing/2014/main" id="{00000000-0008-0000-0300-000002300000}"/>
                  </a:ext>
                </a:extLst>
              </xdr:cNvPr>
              <xdr:cNvSpPr/>
            </xdr:nvSpPr>
            <xdr:spPr bwMode="auto">
              <a:xfrm>
                <a:off x="619127" y="6353136"/>
                <a:ext cx="1326468"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38" name="Right Arrow 26">
            <a:extLst>
              <a:ext uri="{FF2B5EF4-FFF2-40B4-BE49-F238E27FC236}">
                <a16:creationId xmlns:a16="http://schemas.microsoft.com/office/drawing/2014/main" id="{00000000-0008-0000-0300-000026000000}"/>
              </a:ext>
            </a:extLst>
          </xdr:cNvPr>
          <xdr:cNvSpPr/>
        </xdr:nvSpPr>
        <xdr:spPr>
          <a:xfrm rot="2280000">
            <a:off x="1225866" y="6773386"/>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Right Arrow 27">
            <a:extLst>
              <a:ext uri="{FF2B5EF4-FFF2-40B4-BE49-F238E27FC236}">
                <a16:creationId xmlns:a16="http://schemas.microsoft.com/office/drawing/2014/main" id="{00000000-0008-0000-0300-000027000000}"/>
              </a:ext>
            </a:extLst>
          </xdr:cNvPr>
          <xdr:cNvSpPr/>
        </xdr:nvSpPr>
        <xdr:spPr>
          <a:xfrm rot="2280000">
            <a:off x="971789" y="6981433"/>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Right Arrow 28">
            <a:extLst>
              <a:ext uri="{FF2B5EF4-FFF2-40B4-BE49-F238E27FC236}">
                <a16:creationId xmlns:a16="http://schemas.microsoft.com/office/drawing/2014/main" id="{00000000-0008-0000-0300-000028000000}"/>
              </a:ext>
            </a:extLst>
          </xdr:cNvPr>
          <xdr:cNvSpPr/>
        </xdr:nvSpPr>
        <xdr:spPr>
          <a:xfrm rot="-8580000">
            <a:off x="1181044" y="6548507"/>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41" name="Right Arrow 29">
            <a:extLst>
              <a:ext uri="{FF2B5EF4-FFF2-40B4-BE49-F238E27FC236}">
                <a16:creationId xmlns:a16="http://schemas.microsoft.com/office/drawing/2014/main" id="{00000000-0008-0000-0300-000029000000}"/>
              </a:ext>
            </a:extLst>
          </xdr:cNvPr>
          <xdr:cNvSpPr/>
        </xdr:nvSpPr>
        <xdr:spPr>
          <a:xfrm rot="13020000">
            <a:off x="933394" y="6756555"/>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0</xdr:col>
      <xdr:colOff>542746</xdr:colOff>
      <xdr:row>134</xdr:row>
      <xdr:rowOff>169656</xdr:rowOff>
    </xdr:from>
    <xdr:to>
      <xdr:col>1</xdr:col>
      <xdr:colOff>480323</xdr:colOff>
      <xdr:row>138</xdr:row>
      <xdr:rowOff>148226</xdr:rowOff>
    </xdr:to>
    <xdr:grpSp>
      <xdr:nvGrpSpPr>
        <xdr:cNvPr id="42" name="Group 41">
          <a:extLst>
            <a:ext uri="{FF2B5EF4-FFF2-40B4-BE49-F238E27FC236}">
              <a16:creationId xmlns:a16="http://schemas.microsoft.com/office/drawing/2014/main" id="{00000000-0008-0000-0300-00002A000000}"/>
            </a:ext>
          </a:extLst>
        </xdr:cNvPr>
        <xdr:cNvGrpSpPr/>
      </xdr:nvGrpSpPr>
      <xdr:grpSpPr>
        <a:xfrm>
          <a:off x="544651" y="31910766"/>
          <a:ext cx="1017712" cy="887255"/>
          <a:chOff x="619126" y="6353137"/>
          <a:chExt cx="1326468" cy="1190631"/>
        </a:xfrm>
      </xdr:grpSpPr>
      <mc:AlternateContent xmlns:mc="http://schemas.openxmlformats.org/markup-compatibility/2006">
        <mc:Choice xmlns:a14="http://schemas.microsoft.com/office/drawing/2010/main" Requires="a14">
          <xdr:sp macro="" textlink="">
            <xdr:nvSpPr>
              <xdr:cNvPr id="12291" name="Object 3" hidden="1">
                <a:extLst>
                  <a:ext uri="{63B3BB69-23CF-44E3-9099-C40C66FF867C}">
                    <a14:compatExt spid="_x0000_s12291"/>
                  </a:ext>
                  <a:ext uri="{FF2B5EF4-FFF2-40B4-BE49-F238E27FC236}">
                    <a16:creationId xmlns:a16="http://schemas.microsoft.com/office/drawing/2014/main" id="{00000000-0008-0000-0300-000003300000}"/>
                  </a:ext>
                </a:extLst>
              </xdr:cNvPr>
              <xdr:cNvSpPr/>
            </xdr:nvSpPr>
            <xdr:spPr bwMode="auto">
              <a:xfrm>
                <a:off x="619126" y="6353137"/>
                <a:ext cx="1326468" cy="1190631"/>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3" name="Right Arrow 32">
            <a:extLst>
              <a:ext uri="{FF2B5EF4-FFF2-40B4-BE49-F238E27FC236}">
                <a16:creationId xmlns:a16="http://schemas.microsoft.com/office/drawing/2014/main" id="{00000000-0008-0000-0300-00002B000000}"/>
              </a:ext>
            </a:extLst>
          </xdr:cNvPr>
          <xdr:cNvSpPr/>
        </xdr:nvSpPr>
        <xdr:spPr>
          <a:xfrm rot="2280000">
            <a:off x="1225866" y="6773386"/>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Right Arrow 33">
            <a:extLst>
              <a:ext uri="{FF2B5EF4-FFF2-40B4-BE49-F238E27FC236}">
                <a16:creationId xmlns:a16="http://schemas.microsoft.com/office/drawing/2014/main" id="{00000000-0008-0000-0300-00002C000000}"/>
              </a:ext>
            </a:extLst>
          </xdr:cNvPr>
          <xdr:cNvSpPr/>
        </xdr:nvSpPr>
        <xdr:spPr>
          <a:xfrm rot="2280000">
            <a:off x="971789" y="6981433"/>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5" name="Right Arrow 34">
            <a:extLst>
              <a:ext uri="{FF2B5EF4-FFF2-40B4-BE49-F238E27FC236}">
                <a16:creationId xmlns:a16="http://schemas.microsoft.com/office/drawing/2014/main" id="{00000000-0008-0000-0300-00002D000000}"/>
              </a:ext>
            </a:extLst>
          </xdr:cNvPr>
          <xdr:cNvSpPr/>
        </xdr:nvSpPr>
        <xdr:spPr>
          <a:xfrm rot="-8580000">
            <a:off x="1181044" y="6548507"/>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46" name="Right Arrow 35">
            <a:extLst>
              <a:ext uri="{FF2B5EF4-FFF2-40B4-BE49-F238E27FC236}">
                <a16:creationId xmlns:a16="http://schemas.microsoft.com/office/drawing/2014/main" id="{00000000-0008-0000-0300-00002E000000}"/>
              </a:ext>
            </a:extLst>
          </xdr:cNvPr>
          <xdr:cNvSpPr/>
        </xdr:nvSpPr>
        <xdr:spPr>
          <a:xfrm rot="13020000">
            <a:off x="933394" y="6756555"/>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0</xdr:col>
      <xdr:colOff>521178</xdr:colOff>
      <xdr:row>138</xdr:row>
      <xdr:rowOff>197689</xdr:rowOff>
    </xdr:from>
    <xdr:to>
      <xdr:col>1</xdr:col>
      <xdr:colOff>458755</xdr:colOff>
      <xdr:row>142</xdr:row>
      <xdr:rowOff>176259</xdr:rowOff>
    </xdr:to>
    <xdr:grpSp>
      <xdr:nvGrpSpPr>
        <xdr:cNvPr id="47" name="Group 46">
          <a:extLst>
            <a:ext uri="{FF2B5EF4-FFF2-40B4-BE49-F238E27FC236}">
              <a16:creationId xmlns:a16="http://schemas.microsoft.com/office/drawing/2014/main" id="{00000000-0008-0000-0300-00002F000000}"/>
            </a:ext>
          </a:extLst>
        </xdr:cNvPr>
        <xdr:cNvGrpSpPr/>
      </xdr:nvGrpSpPr>
      <xdr:grpSpPr>
        <a:xfrm>
          <a:off x="517368" y="32851294"/>
          <a:ext cx="1027237" cy="887255"/>
          <a:chOff x="619126" y="6353134"/>
          <a:chExt cx="1326466" cy="1190629"/>
        </a:xfrm>
      </xdr:grpSpPr>
      <mc:AlternateContent xmlns:mc="http://schemas.openxmlformats.org/markup-compatibility/2006">
        <mc:Choice xmlns:a14="http://schemas.microsoft.com/office/drawing/2010/main" Requires="a14">
          <xdr:sp macro="" textlink="">
            <xdr:nvSpPr>
              <xdr:cNvPr id="12292" name="Object 4" hidden="1">
                <a:extLst>
                  <a:ext uri="{63B3BB69-23CF-44E3-9099-C40C66FF867C}">
                    <a14:compatExt spid="_x0000_s12292"/>
                  </a:ext>
                  <a:ext uri="{FF2B5EF4-FFF2-40B4-BE49-F238E27FC236}">
                    <a16:creationId xmlns:a16="http://schemas.microsoft.com/office/drawing/2014/main" id="{00000000-0008-0000-0300-000004300000}"/>
                  </a:ext>
                </a:extLst>
              </xdr:cNvPr>
              <xdr:cNvSpPr/>
            </xdr:nvSpPr>
            <xdr:spPr bwMode="auto">
              <a:xfrm>
                <a:off x="619126" y="6353134"/>
                <a:ext cx="1326466"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48" name="Right Arrow 38">
            <a:extLst>
              <a:ext uri="{FF2B5EF4-FFF2-40B4-BE49-F238E27FC236}">
                <a16:creationId xmlns:a16="http://schemas.microsoft.com/office/drawing/2014/main" id="{00000000-0008-0000-0300-000030000000}"/>
              </a:ext>
            </a:extLst>
          </xdr:cNvPr>
          <xdr:cNvSpPr/>
        </xdr:nvSpPr>
        <xdr:spPr>
          <a:xfrm rot="2280000">
            <a:off x="1225866" y="6773386"/>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Right Arrow 39">
            <a:extLst>
              <a:ext uri="{FF2B5EF4-FFF2-40B4-BE49-F238E27FC236}">
                <a16:creationId xmlns:a16="http://schemas.microsoft.com/office/drawing/2014/main" id="{00000000-0008-0000-0300-000031000000}"/>
              </a:ext>
            </a:extLst>
          </xdr:cNvPr>
          <xdr:cNvSpPr/>
        </xdr:nvSpPr>
        <xdr:spPr>
          <a:xfrm rot="2280000">
            <a:off x="971789" y="6981433"/>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Right Arrow 40">
            <a:extLst>
              <a:ext uri="{FF2B5EF4-FFF2-40B4-BE49-F238E27FC236}">
                <a16:creationId xmlns:a16="http://schemas.microsoft.com/office/drawing/2014/main" id="{00000000-0008-0000-0300-000032000000}"/>
              </a:ext>
            </a:extLst>
          </xdr:cNvPr>
          <xdr:cNvSpPr/>
        </xdr:nvSpPr>
        <xdr:spPr>
          <a:xfrm rot="-8580000">
            <a:off x="1181044" y="6548507"/>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51" name="Right Arrow 41">
            <a:extLst>
              <a:ext uri="{FF2B5EF4-FFF2-40B4-BE49-F238E27FC236}">
                <a16:creationId xmlns:a16="http://schemas.microsoft.com/office/drawing/2014/main" id="{00000000-0008-0000-0300-000033000000}"/>
              </a:ext>
            </a:extLst>
          </xdr:cNvPr>
          <xdr:cNvSpPr/>
        </xdr:nvSpPr>
        <xdr:spPr>
          <a:xfrm rot="13020000">
            <a:off x="933394" y="6756555"/>
            <a:ext cx="457200" cy="173778"/>
          </a:xfrm>
          <a:prstGeom prst="rightArrow">
            <a:avLst/>
          </a:prstGeom>
          <a:solidFill>
            <a:schemeClr val="accent2"/>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xdr:col>
      <xdr:colOff>305518</xdr:colOff>
      <xdr:row>128</xdr:row>
      <xdr:rowOff>215660</xdr:rowOff>
    </xdr:from>
    <xdr:to>
      <xdr:col>1</xdr:col>
      <xdr:colOff>543551</xdr:colOff>
      <xdr:row>132</xdr:row>
      <xdr:rowOff>125800</xdr:rowOff>
    </xdr:to>
    <xdr:sp macro="" textlink="">
      <xdr:nvSpPr>
        <xdr:cNvPr id="52" name="Freeform 17">
          <a:extLst>
            <a:ext uri="{FF2B5EF4-FFF2-40B4-BE49-F238E27FC236}">
              <a16:creationId xmlns:a16="http://schemas.microsoft.com/office/drawing/2014/main" id="{00000000-0008-0000-0300-000034000000}"/>
            </a:ext>
          </a:extLst>
        </xdr:cNvPr>
        <xdr:cNvSpPr/>
      </xdr:nvSpPr>
      <xdr:spPr>
        <a:xfrm flipH="1">
          <a:off x="1362793" y="6730760"/>
          <a:ext cx="238033" cy="824540"/>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341462</xdr:colOff>
      <xdr:row>132</xdr:row>
      <xdr:rowOff>215300</xdr:rowOff>
    </xdr:from>
    <xdr:to>
      <xdr:col>1</xdr:col>
      <xdr:colOff>588119</xdr:colOff>
      <xdr:row>136</xdr:row>
      <xdr:rowOff>116817</xdr:rowOff>
    </xdr:to>
    <xdr:sp macro="" textlink="">
      <xdr:nvSpPr>
        <xdr:cNvPr id="53" name="Freeform 43">
          <a:extLst>
            <a:ext uri="{FF2B5EF4-FFF2-40B4-BE49-F238E27FC236}">
              <a16:creationId xmlns:a16="http://schemas.microsoft.com/office/drawing/2014/main" id="{00000000-0008-0000-0300-000035000000}"/>
            </a:ext>
          </a:extLst>
        </xdr:cNvPr>
        <xdr:cNvSpPr/>
      </xdr:nvSpPr>
      <xdr:spPr>
        <a:xfrm rot="506920" flipH="1">
          <a:off x="1398737" y="7644800"/>
          <a:ext cx="246657" cy="815917"/>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314144</xdr:colOff>
      <xdr:row>137</xdr:row>
      <xdr:rowOff>26238</xdr:rowOff>
    </xdr:from>
    <xdr:to>
      <xdr:col>1</xdr:col>
      <xdr:colOff>560801</xdr:colOff>
      <xdr:row>140</xdr:row>
      <xdr:rowOff>152401</xdr:rowOff>
    </xdr:to>
    <xdr:sp macro="" textlink="">
      <xdr:nvSpPr>
        <xdr:cNvPr id="54" name="Freeform 44">
          <a:extLst>
            <a:ext uri="{FF2B5EF4-FFF2-40B4-BE49-F238E27FC236}">
              <a16:creationId xmlns:a16="http://schemas.microsoft.com/office/drawing/2014/main" id="{00000000-0008-0000-0300-000036000000}"/>
            </a:ext>
          </a:extLst>
        </xdr:cNvPr>
        <xdr:cNvSpPr/>
      </xdr:nvSpPr>
      <xdr:spPr>
        <a:xfrm rot="506920" flipH="1">
          <a:off x="1371419" y="8598738"/>
          <a:ext cx="246657" cy="811963"/>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206675</xdr:colOff>
      <xdr:row>128</xdr:row>
      <xdr:rowOff>215661</xdr:rowOff>
    </xdr:from>
    <xdr:to>
      <xdr:col>2</xdr:col>
      <xdr:colOff>83790</xdr:colOff>
      <xdr:row>141</xdr:row>
      <xdr:rowOff>212481</xdr:rowOff>
    </xdr:to>
    <xdr:sp macro="" textlink="">
      <xdr:nvSpPr>
        <xdr:cNvPr id="55" name="Freeform 25">
          <a:extLst>
            <a:ext uri="{FF2B5EF4-FFF2-40B4-BE49-F238E27FC236}">
              <a16:creationId xmlns:a16="http://schemas.microsoft.com/office/drawing/2014/main" id="{00000000-0008-0000-0300-000037000000}"/>
            </a:ext>
          </a:extLst>
        </xdr:cNvPr>
        <xdr:cNvSpPr/>
      </xdr:nvSpPr>
      <xdr:spPr>
        <a:xfrm>
          <a:off x="1263950" y="6730761"/>
          <a:ext cx="696265" cy="2968620"/>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123045</xdr:colOff>
      <xdr:row>128</xdr:row>
      <xdr:rowOff>185271</xdr:rowOff>
    </xdr:from>
    <xdr:to>
      <xdr:col>2</xdr:col>
      <xdr:colOff>305655</xdr:colOff>
      <xdr:row>142</xdr:row>
      <xdr:rowOff>122315</xdr:rowOff>
    </xdr:to>
    <xdr:sp macro="" textlink="">
      <xdr:nvSpPr>
        <xdr:cNvPr id="56" name="Freeform 47">
          <a:extLst>
            <a:ext uri="{FF2B5EF4-FFF2-40B4-BE49-F238E27FC236}">
              <a16:creationId xmlns:a16="http://schemas.microsoft.com/office/drawing/2014/main" id="{00000000-0008-0000-0300-000038000000}"/>
            </a:ext>
          </a:extLst>
        </xdr:cNvPr>
        <xdr:cNvSpPr/>
      </xdr:nvSpPr>
      <xdr:spPr>
        <a:xfrm rot="179690">
          <a:off x="1180320" y="6700371"/>
          <a:ext cx="1001760" cy="3137444"/>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28575">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341464</xdr:colOff>
      <xdr:row>126</xdr:row>
      <xdr:rowOff>71887</xdr:rowOff>
    </xdr:from>
    <xdr:to>
      <xdr:col>8</xdr:col>
      <xdr:colOff>503687</xdr:colOff>
      <xdr:row>130</xdr:row>
      <xdr:rowOff>50457</xdr:rowOff>
    </xdr:to>
    <xdr:grpSp>
      <xdr:nvGrpSpPr>
        <xdr:cNvPr id="57" name="Group 56">
          <a:extLst>
            <a:ext uri="{FF2B5EF4-FFF2-40B4-BE49-F238E27FC236}">
              <a16:creationId xmlns:a16="http://schemas.microsoft.com/office/drawing/2014/main" id="{00000000-0008-0000-0300-000039000000}"/>
            </a:ext>
          </a:extLst>
        </xdr:cNvPr>
        <xdr:cNvGrpSpPr/>
      </xdr:nvGrpSpPr>
      <xdr:grpSpPr>
        <a:xfrm>
          <a:off x="7104214" y="29978482"/>
          <a:ext cx="1021378" cy="898685"/>
          <a:chOff x="619123" y="6353116"/>
          <a:chExt cx="1326466" cy="1190629"/>
        </a:xfrm>
      </xdr:grpSpPr>
      <mc:AlternateContent xmlns:mc="http://schemas.openxmlformats.org/markup-compatibility/2006">
        <mc:Choice xmlns:a14="http://schemas.microsoft.com/office/drawing/2010/main" Requires="a14">
          <xdr:sp macro="" textlink="">
            <xdr:nvSpPr>
              <xdr:cNvPr id="12293" name="Object 5" hidden="1">
                <a:extLst>
                  <a:ext uri="{63B3BB69-23CF-44E3-9099-C40C66FF867C}">
                    <a14:compatExt spid="_x0000_s12293"/>
                  </a:ext>
                  <a:ext uri="{FF2B5EF4-FFF2-40B4-BE49-F238E27FC236}">
                    <a16:creationId xmlns:a16="http://schemas.microsoft.com/office/drawing/2014/main" id="{00000000-0008-0000-0300-000005300000}"/>
                  </a:ext>
                </a:extLst>
              </xdr:cNvPr>
              <xdr:cNvSpPr/>
            </xdr:nvSpPr>
            <xdr:spPr bwMode="auto">
              <a:xfrm>
                <a:off x="619123" y="6353116"/>
                <a:ext cx="1326466"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58" name="Right Arrow 50">
            <a:extLst>
              <a:ext uri="{FF2B5EF4-FFF2-40B4-BE49-F238E27FC236}">
                <a16:creationId xmlns:a16="http://schemas.microsoft.com/office/drawing/2014/main" id="{00000000-0008-0000-0300-00003A0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Right Arrow 51">
            <a:extLst>
              <a:ext uri="{FF2B5EF4-FFF2-40B4-BE49-F238E27FC236}">
                <a16:creationId xmlns:a16="http://schemas.microsoft.com/office/drawing/2014/main" id="{00000000-0008-0000-0300-00003B0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0" name="Right Arrow 52">
            <a:extLst>
              <a:ext uri="{FF2B5EF4-FFF2-40B4-BE49-F238E27FC236}">
                <a16:creationId xmlns:a16="http://schemas.microsoft.com/office/drawing/2014/main" id="{00000000-0008-0000-0300-00003C0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61" name="Right Arrow 53">
            <a:extLst>
              <a:ext uri="{FF2B5EF4-FFF2-40B4-BE49-F238E27FC236}">
                <a16:creationId xmlns:a16="http://schemas.microsoft.com/office/drawing/2014/main" id="{00000000-0008-0000-0300-00003D0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8</xdr:col>
      <xdr:colOff>754450</xdr:colOff>
      <xdr:row>126</xdr:row>
      <xdr:rowOff>35585</xdr:rowOff>
    </xdr:from>
    <xdr:to>
      <xdr:col>9</xdr:col>
      <xdr:colOff>683041</xdr:colOff>
      <xdr:row>130</xdr:row>
      <xdr:rowOff>14155</xdr:rowOff>
    </xdr:to>
    <xdr:grpSp>
      <xdr:nvGrpSpPr>
        <xdr:cNvPr id="62" name="Group 61">
          <a:extLst>
            <a:ext uri="{FF2B5EF4-FFF2-40B4-BE49-F238E27FC236}">
              <a16:creationId xmlns:a16="http://schemas.microsoft.com/office/drawing/2014/main" id="{00000000-0008-0000-0300-00003E000000}"/>
            </a:ext>
          </a:extLst>
        </xdr:cNvPr>
        <xdr:cNvGrpSpPr/>
      </xdr:nvGrpSpPr>
      <xdr:grpSpPr>
        <a:xfrm>
          <a:off x="8372545" y="29944085"/>
          <a:ext cx="1025871" cy="896780"/>
          <a:chOff x="619124" y="6353136"/>
          <a:chExt cx="1326467" cy="1190629"/>
        </a:xfrm>
      </xdr:grpSpPr>
      <mc:AlternateContent xmlns:mc="http://schemas.openxmlformats.org/markup-compatibility/2006">
        <mc:Choice xmlns:a14="http://schemas.microsoft.com/office/drawing/2010/main" Requires="a14">
          <xdr:sp macro="" textlink="">
            <xdr:nvSpPr>
              <xdr:cNvPr id="12294" name="Object 6" hidden="1">
                <a:extLst>
                  <a:ext uri="{63B3BB69-23CF-44E3-9099-C40C66FF867C}">
                    <a14:compatExt spid="_x0000_s12294"/>
                  </a:ext>
                  <a:ext uri="{FF2B5EF4-FFF2-40B4-BE49-F238E27FC236}">
                    <a16:creationId xmlns:a16="http://schemas.microsoft.com/office/drawing/2014/main" id="{00000000-0008-0000-0300-000006300000}"/>
                  </a:ext>
                </a:extLst>
              </xdr:cNvPr>
              <xdr:cNvSpPr/>
            </xdr:nvSpPr>
            <xdr:spPr bwMode="auto">
              <a:xfrm>
                <a:off x="619124" y="6353136"/>
                <a:ext cx="1326467"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63" name="Right Arrow 56">
            <a:extLst>
              <a:ext uri="{FF2B5EF4-FFF2-40B4-BE49-F238E27FC236}">
                <a16:creationId xmlns:a16="http://schemas.microsoft.com/office/drawing/2014/main" id="{00000000-0008-0000-0300-00003F0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288" name="Right Arrow 57">
            <a:extLst>
              <a:ext uri="{FF2B5EF4-FFF2-40B4-BE49-F238E27FC236}">
                <a16:creationId xmlns:a16="http://schemas.microsoft.com/office/drawing/2014/main" id="{00000000-0008-0000-0300-000000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295" name="Right Arrow 58">
            <a:extLst>
              <a:ext uri="{FF2B5EF4-FFF2-40B4-BE49-F238E27FC236}">
                <a16:creationId xmlns:a16="http://schemas.microsoft.com/office/drawing/2014/main" id="{00000000-0008-0000-0300-000007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296" name="Right Arrow 59">
            <a:extLst>
              <a:ext uri="{FF2B5EF4-FFF2-40B4-BE49-F238E27FC236}">
                <a16:creationId xmlns:a16="http://schemas.microsoft.com/office/drawing/2014/main" id="{00000000-0008-0000-0300-000008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11</xdr:col>
      <xdr:colOff>269575</xdr:colOff>
      <xdr:row>135</xdr:row>
      <xdr:rowOff>41451</xdr:rowOff>
    </xdr:from>
    <xdr:to>
      <xdr:col>12</xdr:col>
      <xdr:colOff>261067</xdr:colOff>
      <xdr:row>139</xdr:row>
      <xdr:rowOff>20021</xdr:rowOff>
    </xdr:to>
    <xdr:grpSp>
      <xdr:nvGrpSpPr>
        <xdr:cNvPr id="12297" name="Group 12296">
          <a:extLst>
            <a:ext uri="{FF2B5EF4-FFF2-40B4-BE49-F238E27FC236}">
              <a16:creationId xmlns:a16="http://schemas.microsoft.com/office/drawing/2014/main" id="{00000000-0008-0000-0300-000009300000}"/>
            </a:ext>
          </a:extLst>
        </xdr:cNvPr>
        <xdr:cNvGrpSpPr/>
      </xdr:nvGrpSpPr>
      <xdr:grpSpPr>
        <a:xfrm>
          <a:off x="10832800" y="32007351"/>
          <a:ext cx="1027812" cy="889160"/>
          <a:chOff x="619127" y="6353115"/>
          <a:chExt cx="1326470" cy="1190627"/>
        </a:xfrm>
      </xdr:grpSpPr>
      <mc:AlternateContent xmlns:mc="http://schemas.openxmlformats.org/markup-compatibility/2006">
        <mc:Choice xmlns:a14="http://schemas.microsoft.com/office/drawing/2010/main" Requires="a14">
          <xdr:sp macro="" textlink="">
            <xdr:nvSpPr>
              <xdr:cNvPr id="6" name="Object 7" hidden="1">
                <a:extLst>
                  <a:ext uri="{63B3BB69-23CF-44E3-9099-C40C66FF867C}">
                    <a14:compatExt spid="_x0000_s12295"/>
                  </a:ext>
                  <a:ext uri="{FF2B5EF4-FFF2-40B4-BE49-F238E27FC236}">
                    <a16:creationId xmlns:a16="http://schemas.microsoft.com/office/drawing/2014/main" id="{00000000-0008-0000-0300-000006000000}"/>
                  </a:ext>
                </a:extLst>
              </xdr:cNvPr>
              <xdr:cNvSpPr/>
            </xdr:nvSpPr>
            <xdr:spPr bwMode="auto">
              <a:xfrm>
                <a:off x="619127" y="6353115"/>
                <a:ext cx="1326470" cy="1190627"/>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299" name="Right Arrow 62">
            <a:extLst>
              <a:ext uri="{FF2B5EF4-FFF2-40B4-BE49-F238E27FC236}">
                <a16:creationId xmlns:a16="http://schemas.microsoft.com/office/drawing/2014/main" id="{00000000-0008-0000-0300-00000B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00" name="Right Arrow 63">
            <a:extLst>
              <a:ext uri="{FF2B5EF4-FFF2-40B4-BE49-F238E27FC236}">
                <a16:creationId xmlns:a16="http://schemas.microsoft.com/office/drawing/2014/main" id="{00000000-0008-0000-0300-00000C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01" name="Right Arrow 64">
            <a:extLst>
              <a:ext uri="{FF2B5EF4-FFF2-40B4-BE49-F238E27FC236}">
                <a16:creationId xmlns:a16="http://schemas.microsoft.com/office/drawing/2014/main" id="{00000000-0008-0000-0300-00000D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02" name="Right Arrow 65">
            <a:extLst>
              <a:ext uri="{FF2B5EF4-FFF2-40B4-BE49-F238E27FC236}">
                <a16:creationId xmlns:a16="http://schemas.microsoft.com/office/drawing/2014/main" id="{00000000-0008-0000-0300-00000E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9</xdr:col>
      <xdr:colOff>880256</xdr:colOff>
      <xdr:row>135</xdr:row>
      <xdr:rowOff>41451</xdr:rowOff>
    </xdr:from>
    <xdr:to>
      <xdr:col>11</xdr:col>
      <xdr:colOff>89979</xdr:colOff>
      <xdr:row>139</xdr:row>
      <xdr:rowOff>20021</xdr:rowOff>
    </xdr:to>
    <xdr:grpSp>
      <xdr:nvGrpSpPr>
        <xdr:cNvPr id="12303" name="Group 12302">
          <a:extLst>
            <a:ext uri="{FF2B5EF4-FFF2-40B4-BE49-F238E27FC236}">
              <a16:creationId xmlns:a16="http://schemas.microsoft.com/office/drawing/2014/main" id="{00000000-0008-0000-0300-00000F300000}"/>
            </a:ext>
          </a:extLst>
        </xdr:cNvPr>
        <xdr:cNvGrpSpPr/>
      </xdr:nvGrpSpPr>
      <xdr:grpSpPr>
        <a:xfrm>
          <a:off x="9597536" y="32007351"/>
          <a:ext cx="1059478" cy="889160"/>
          <a:chOff x="619126" y="6353115"/>
          <a:chExt cx="1326463" cy="1190627"/>
        </a:xfrm>
      </xdr:grpSpPr>
      <mc:AlternateContent xmlns:mc="http://schemas.openxmlformats.org/markup-compatibility/2006">
        <mc:Choice xmlns:a14="http://schemas.microsoft.com/office/drawing/2010/main" Requires="a14">
          <xdr:sp macro="" textlink="">
            <xdr:nvSpPr>
              <xdr:cNvPr id="8" name="Object 8" hidden="1">
                <a:extLst>
                  <a:ext uri="{63B3BB69-23CF-44E3-9099-C40C66FF867C}">
                    <a14:compatExt spid="_x0000_s12296"/>
                  </a:ext>
                  <a:ext uri="{FF2B5EF4-FFF2-40B4-BE49-F238E27FC236}">
                    <a16:creationId xmlns:a16="http://schemas.microsoft.com/office/drawing/2014/main" id="{00000000-0008-0000-0300-000008000000}"/>
                  </a:ext>
                </a:extLst>
              </xdr:cNvPr>
              <xdr:cNvSpPr/>
            </xdr:nvSpPr>
            <xdr:spPr bwMode="auto">
              <a:xfrm>
                <a:off x="619126" y="6353115"/>
                <a:ext cx="1326463" cy="1190627"/>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05" name="Right Arrow 68">
            <a:extLst>
              <a:ext uri="{FF2B5EF4-FFF2-40B4-BE49-F238E27FC236}">
                <a16:creationId xmlns:a16="http://schemas.microsoft.com/office/drawing/2014/main" id="{00000000-0008-0000-0300-000011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06" name="Right Arrow 69">
            <a:extLst>
              <a:ext uri="{FF2B5EF4-FFF2-40B4-BE49-F238E27FC236}">
                <a16:creationId xmlns:a16="http://schemas.microsoft.com/office/drawing/2014/main" id="{00000000-0008-0000-0300-000012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07" name="Right Arrow 70">
            <a:extLst>
              <a:ext uri="{FF2B5EF4-FFF2-40B4-BE49-F238E27FC236}">
                <a16:creationId xmlns:a16="http://schemas.microsoft.com/office/drawing/2014/main" id="{00000000-0008-0000-0300-000013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08" name="Right Arrow 71">
            <a:extLst>
              <a:ext uri="{FF2B5EF4-FFF2-40B4-BE49-F238E27FC236}">
                <a16:creationId xmlns:a16="http://schemas.microsoft.com/office/drawing/2014/main" id="{00000000-0008-0000-0300-000014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8</xdr:col>
      <xdr:colOff>754089</xdr:colOff>
      <xdr:row>135</xdr:row>
      <xdr:rowOff>41451</xdr:rowOff>
    </xdr:from>
    <xdr:to>
      <xdr:col>9</xdr:col>
      <xdr:colOff>682680</xdr:colOff>
      <xdr:row>139</xdr:row>
      <xdr:rowOff>20021</xdr:rowOff>
    </xdr:to>
    <xdr:grpSp>
      <xdr:nvGrpSpPr>
        <xdr:cNvPr id="12309" name="Group 12308">
          <a:extLst>
            <a:ext uri="{FF2B5EF4-FFF2-40B4-BE49-F238E27FC236}">
              <a16:creationId xmlns:a16="http://schemas.microsoft.com/office/drawing/2014/main" id="{00000000-0008-0000-0300-000015300000}"/>
            </a:ext>
          </a:extLst>
        </xdr:cNvPr>
        <xdr:cNvGrpSpPr/>
      </xdr:nvGrpSpPr>
      <xdr:grpSpPr>
        <a:xfrm>
          <a:off x="8372184" y="32007351"/>
          <a:ext cx="1025871" cy="889160"/>
          <a:chOff x="619124" y="6353115"/>
          <a:chExt cx="1326467" cy="1190627"/>
        </a:xfrm>
      </xdr:grpSpPr>
      <mc:AlternateContent xmlns:mc="http://schemas.openxmlformats.org/markup-compatibility/2006">
        <mc:Choice xmlns:a14="http://schemas.microsoft.com/office/drawing/2010/main" Requires="a14">
          <xdr:sp macro="" textlink="">
            <xdr:nvSpPr>
              <xdr:cNvPr id="9" name="Object 9" hidden="1">
                <a:extLst>
                  <a:ext uri="{63B3BB69-23CF-44E3-9099-C40C66FF867C}">
                    <a14:compatExt spid="_x0000_s12297"/>
                  </a:ext>
                  <a:ext uri="{FF2B5EF4-FFF2-40B4-BE49-F238E27FC236}">
                    <a16:creationId xmlns:a16="http://schemas.microsoft.com/office/drawing/2014/main" id="{00000000-0008-0000-0300-000009000000}"/>
                  </a:ext>
                </a:extLst>
              </xdr:cNvPr>
              <xdr:cNvSpPr/>
            </xdr:nvSpPr>
            <xdr:spPr bwMode="auto">
              <a:xfrm>
                <a:off x="619124" y="6353115"/>
                <a:ext cx="1326467" cy="1190627"/>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11" name="Right Arrow 74">
            <a:extLst>
              <a:ext uri="{FF2B5EF4-FFF2-40B4-BE49-F238E27FC236}">
                <a16:creationId xmlns:a16="http://schemas.microsoft.com/office/drawing/2014/main" id="{00000000-0008-0000-0300-000017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12" name="Right Arrow 75">
            <a:extLst>
              <a:ext uri="{FF2B5EF4-FFF2-40B4-BE49-F238E27FC236}">
                <a16:creationId xmlns:a16="http://schemas.microsoft.com/office/drawing/2014/main" id="{00000000-0008-0000-0300-000018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13" name="Right Arrow 76">
            <a:extLst>
              <a:ext uri="{FF2B5EF4-FFF2-40B4-BE49-F238E27FC236}">
                <a16:creationId xmlns:a16="http://schemas.microsoft.com/office/drawing/2014/main" id="{00000000-0008-0000-0300-000019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14" name="Right Arrow 77">
            <a:extLst>
              <a:ext uri="{FF2B5EF4-FFF2-40B4-BE49-F238E27FC236}">
                <a16:creationId xmlns:a16="http://schemas.microsoft.com/office/drawing/2014/main" id="{00000000-0008-0000-0300-00001A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7</xdr:col>
      <xdr:colOff>386039</xdr:colOff>
      <xdr:row>135</xdr:row>
      <xdr:rowOff>59061</xdr:rowOff>
    </xdr:from>
    <xdr:to>
      <xdr:col>8</xdr:col>
      <xdr:colOff>548262</xdr:colOff>
      <xdr:row>139</xdr:row>
      <xdr:rowOff>37631</xdr:rowOff>
    </xdr:to>
    <xdr:grpSp>
      <xdr:nvGrpSpPr>
        <xdr:cNvPr id="12315" name="Group 12314">
          <a:extLst>
            <a:ext uri="{FF2B5EF4-FFF2-40B4-BE49-F238E27FC236}">
              <a16:creationId xmlns:a16="http://schemas.microsoft.com/office/drawing/2014/main" id="{00000000-0008-0000-0300-00001B300000}"/>
            </a:ext>
          </a:extLst>
        </xdr:cNvPr>
        <xdr:cNvGrpSpPr/>
      </xdr:nvGrpSpPr>
      <xdr:grpSpPr>
        <a:xfrm>
          <a:off x="7150694" y="32021151"/>
          <a:ext cx="1021378" cy="896780"/>
          <a:chOff x="619122" y="6353132"/>
          <a:chExt cx="1326466" cy="1190629"/>
        </a:xfrm>
      </xdr:grpSpPr>
      <mc:AlternateContent xmlns:mc="http://schemas.openxmlformats.org/markup-compatibility/2006">
        <mc:Choice xmlns:a14="http://schemas.microsoft.com/office/drawing/2010/main" Requires="a14">
          <xdr:sp macro="" textlink="">
            <xdr:nvSpPr>
              <xdr:cNvPr id="12298" name="Object 10" hidden="1">
                <a:extLst>
                  <a:ext uri="{63B3BB69-23CF-44E3-9099-C40C66FF867C}">
                    <a14:compatExt spid="_x0000_s12298"/>
                  </a:ext>
                  <a:ext uri="{FF2B5EF4-FFF2-40B4-BE49-F238E27FC236}">
                    <a16:creationId xmlns:a16="http://schemas.microsoft.com/office/drawing/2014/main" id="{00000000-0008-0000-0300-00000A300000}"/>
                  </a:ext>
                </a:extLst>
              </xdr:cNvPr>
              <xdr:cNvSpPr/>
            </xdr:nvSpPr>
            <xdr:spPr bwMode="auto">
              <a:xfrm>
                <a:off x="619122" y="6353132"/>
                <a:ext cx="1326466"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17" name="Right Arrow 86">
            <a:extLst>
              <a:ext uri="{FF2B5EF4-FFF2-40B4-BE49-F238E27FC236}">
                <a16:creationId xmlns:a16="http://schemas.microsoft.com/office/drawing/2014/main" id="{00000000-0008-0000-0300-00001D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18" name="Right Arrow 87">
            <a:extLst>
              <a:ext uri="{FF2B5EF4-FFF2-40B4-BE49-F238E27FC236}">
                <a16:creationId xmlns:a16="http://schemas.microsoft.com/office/drawing/2014/main" id="{00000000-0008-0000-0300-00001E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19" name="Right Arrow 88">
            <a:extLst>
              <a:ext uri="{FF2B5EF4-FFF2-40B4-BE49-F238E27FC236}">
                <a16:creationId xmlns:a16="http://schemas.microsoft.com/office/drawing/2014/main" id="{00000000-0008-0000-0300-00001F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20" name="Right Arrow 89">
            <a:extLst>
              <a:ext uri="{FF2B5EF4-FFF2-40B4-BE49-F238E27FC236}">
                <a16:creationId xmlns:a16="http://schemas.microsoft.com/office/drawing/2014/main" id="{00000000-0008-0000-0300-000020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4</xdr:col>
      <xdr:colOff>529091</xdr:colOff>
      <xdr:row>135</xdr:row>
      <xdr:rowOff>59061</xdr:rowOff>
    </xdr:from>
    <xdr:to>
      <xdr:col>5</xdr:col>
      <xdr:colOff>538554</xdr:colOff>
      <xdr:row>139</xdr:row>
      <xdr:rowOff>37631</xdr:rowOff>
    </xdr:to>
    <xdr:grpSp>
      <xdr:nvGrpSpPr>
        <xdr:cNvPr id="12327" name="Group 12326">
          <a:extLst>
            <a:ext uri="{FF2B5EF4-FFF2-40B4-BE49-F238E27FC236}">
              <a16:creationId xmlns:a16="http://schemas.microsoft.com/office/drawing/2014/main" id="{00000000-0008-0000-0300-000027300000}"/>
            </a:ext>
          </a:extLst>
        </xdr:cNvPr>
        <xdr:cNvGrpSpPr/>
      </xdr:nvGrpSpPr>
      <xdr:grpSpPr>
        <a:xfrm>
          <a:off x="4403861" y="32021151"/>
          <a:ext cx="1032448" cy="896780"/>
          <a:chOff x="619129" y="6353132"/>
          <a:chExt cx="1326472" cy="1190629"/>
        </a:xfrm>
      </xdr:grpSpPr>
      <mc:AlternateContent xmlns:mc="http://schemas.openxmlformats.org/markup-compatibility/2006">
        <mc:Choice xmlns:a14="http://schemas.microsoft.com/office/drawing/2010/main" Requires="a14">
          <xdr:sp macro="" textlink="">
            <xdr:nvSpPr>
              <xdr:cNvPr id="10" name="Object 12" hidden="1">
                <a:extLst>
                  <a:ext uri="{63B3BB69-23CF-44E3-9099-C40C66FF867C}">
                    <a14:compatExt spid="_x0000_s12300"/>
                  </a:ext>
                  <a:ext uri="{FF2B5EF4-FFF2-40B4-BE49-F238E27FC236}">
                    <a16:creationId xmlns:a16="http://schemas.microsoft.com/office/drawing/2014/main" id="{00000000-0008-0000-0300-00000A000000}"/>
                  </a:ext>
                </a:extLst>
              </xdr:cNvPr>
              <xdr:cNvSpPr/>
            </xdr:nvSpPr>
            <xdr:spPr bwMode="auto">
              <a:xfrm>
                <a:off x="619129" y="6353132"/>
                <a:ext cx="1326472"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29" name="Right Arrow 98">
            <a:extLst>
              <a:ext uri="{FF2B5EF4-FFF2-40B4-BE49-F238E27FC236}">
                <a16:creationId xmlns:a16="http://schemas.microsoft.com/office/drawing/2014/main" id="{00000000-0008-0000-0300-000029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30" name="Right Arrow 99">
            <a:extLst>
              <a:ext uri="{FF2B5EF4-FFF2-40B4-BE49-F238E27FC236}">
                <a16:creationId xmlns:a16="http://schemas.microsoft.com/office/drawing/2014/main" id="{00000000-0008-0000-0300-00002A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31" name="Right Arrow 100">
            <a:extLst>
              <a:ext uri="{FF2B5EF4-FFF2-40B4-BE49-F238E27FC236}">
                <a16:creationId xmlns:a16="http://schemas.microsoft.com/office/drawing/2014/main" id="{00000000-0008-0000-0300-00002B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32" name="Right Arrow 101">
            <a:extLst>
              <a:ext uri="{FF2B5EF4-FFF2-40B4-BE49-F238E27FC236}">
                <a16:creationId xmlns:a16="http://schemas.microsoft.com/office/drawing/2014/main" id="{00000000-0008-0000-0300-00002C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xdr:col>
      <xdr:colOff>215660</xdr:colOff>
      <xdr:row>129</xdr:row>
      <xdr:rowOff>116816</xdr:rowOff>
    </xdr:from>
    <xdr:to>
      <xdr:col>1</xdr:col>
      <xdr:colOff>431320</xdr:colOff>
      <xdr:row>131</xdr:row>
      <xdr:rowOff>206675</xdr:rowOff>
    </xdr:to>
    <xdr:sp macro="" textlink="">
      <xdr:nvSpPr>
        <xdr:cNvPr id="12333" name="Freeform 102">
          <a:extLst>
            <a:ext uri="{FF2B5EF4-FFF2-40B4-BE49-F238E27FC236}">
              <a16:creationId xmlns:a16="http://schemas.microsoft.com/office/drawing/2014/main" id="{00000000-0008-0000-0300-00002D300000}"/>
            </a:ext>
          </a:extLst>
        </xdr:cNvPr>
        <xdr:cNvSpPr/>
      </xdr:nvSpPr>
      <xdr:spPr>
        <a:xfrm flipH="1">
          <a:off x="1272935" y="6860516"/>
          <a:ext cx="215660" cy="547059"/>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278561</xdr:colOff>
      <xdr:row>133</xdr:row>
      <xdr:rowOff>62901</xdr:rowOff>
    </xdr:from>
    <xdr:to>
      <xdr:col>1</xdr:col>
      <xdr:colOff>448930</xdr:colOff>
      <xdr:row>136</xdr:row>
      <xdr:rowOff>26957</xdr:rowOff>
    </xdr:to>
    <xdr:sp macro="" textlink="">
      <xdr:nvSpPr>
        <xdr:cNvPr id="12334" name="Freeform 103">
          <a:extLst>
            <a:ext uri="{FF2B5EF4-FFF2-40B4-BE49-F238E27FC236}">
              <a16:creationId xmlns:a16="http://schemas.microsoft.com/office/drawing/2014/main" id="{00000000-0008-0000-0300-00002E300000}"/>
            </a:ext>
          </a:extLst>
        </xdr:cNvPr>
        <xdr:cNvSpPr/>
      </xdr:nvSpPr>
      <xdr:spPr>
        <a:xfrm flipH="1">
          <a:off x="1335836" y="7721001"/>
          <a:ext cx="170369" cy="649856"/>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242618</xdr:colOff>
      <xdr:row>137</xdr:row>
      <xdr:rowOff>80872</xdr:rowOff>
    </xdr:from>
    <xdr:to>
      <xdr:col>1</xdr:col>
      <xdr:colOff>431319</xdr:colOff>
      <xdr:row>140</xdr:row>
      <xdr:rowOff>62901</xdr:rowOff>
    </xdr:to>
    <xdr:sp macro="" textlink="">
      <xdr:nvSpPr>
        <xdr:cNvPr id="12335" name="Freeform 104">
          <a:extLst>
            <a:ext uri="{FF2B5EF4-FFF2-40B4-BE49-F238E27FC236}">
              <a16:creationId xmlns:a16="http://schemas.microsoft.com/office/drawing/2014/main" id="{00000000-0008-0000-0300-00002F300000}"/>
            </a:ext>
          </a:extLst>
        </xdr:cNvPr>
        <xdr:cNvSpPr/>
      </xdr:nvSpPr>
      <xdr:spPr>
        <a:xfrm flipH="1">
          <a:off x="1299893" y="8653372"/>
          <a:ext cx="188701" cy="667829"/>
        </a:xfrm>
        <a:custGeom>
          <a:avLst/>
          <a:gdLst>
            <a:gd name="connsiteX0" fmla="*/ 40528 w 40528"/>
            <a:gd name="connsiteY0" fmla="*/ 0 h 790754"/>
            <a:gd name="connsiteX1" fmla="*/ 13570 w 40528"/>
            <a:gd name="connsiteY1" fmla="*/ 790754 h 790754"/>
          </a:gdLst>
          <a:ahLst/>
          <a:cxnLst>
            <a:cxn ang="0">
              <a:pos x="connsiteX0" y="connsiteY0"/>
            </a:cxn>
            <a:cxn ang="0">
              <a:pos x="connsiteX1" y="connsiteY1"/>
            </a:cxn>
          </a:cxnLst>
          <a:rect l="l" t="t" r="r" b="b"/>
          <a:pathLst>
            <a:path w="40528" h="790754">
              <a:moveTo>
                <a:pt x="40528" y="0"/>
              </a:moveTo>
              <a:cubicBezTo>
                <a:pt x="11324" y="348201"/>
                <a:pt x="-17880" y="696403"/>
                <a:pt x="13570" y="790754"/>
              </a:cubicBezTo>
            </a:path>
          </a:pathLst>
        </a:custGeom>
        <a:no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5</xdr:col>
      <xdr:colOff>212481</xdr:colOff>
      <xdr:row>128</xdr:row>
      <xdr:rowOff>215660</xdr:rowOff>
    </xdr:from>
    <xdr:to>
      <xdr:col>7</xdr:col>
      <xdr:colOff>485237</xdr:colOff>
      <xdr:row>135</xdr:row>
      <xdr:rowOff>212481</xdr:rowOff>
    </xdr:to>
    <xdr:cxnSp macro="">
      <xdr:nvCxnSpPr>
        <xdr:cNvPr id="12336" name="Straight Connector 12335">
          <a:extLst>
            <a:ext uri="{FF2B5EF4-FFF2-40B4-BE49-F238E27FC236}">
              <a16:creationId xmlns:a16="http://schemas.microsoft.com/office/drawing/2014/main" id="{00000000-0008-0000-0300-000030300000}"/>
            </a:ext>
          </a:extLst>
        </xdr:cNvPr>
        <xdr:cNvCxnSpPr/>
      </xdr:nvCxnSpPr>
      <xdr:spPr>
        <a:xfrm flipV="1">
          <a:off x="4641606" y="6730760"/>
          <a:ext cx="1796756" cy="1597021"/>
        </a:xfrm>
        <a:prstGeom prst="line">
          <a:avLst/>
        </a:prstGeom>
        <a:ln w="79375"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337039</xdr:colOff>
      <xdr:row>128</xdr:row>
      <xdr:rowOff>190500</xdr:rowOff>
    </xdr:from>
    <xdr:to>
      <xdr:col>8</xdr:col>
      <xdr:colOff>908538</xdr:colOff>
      <xdr:row>136</xdr:row>
      <xdr:rowOff>87923</xdr:rowOff>
    </xdr:to>
    <xdr:cxnSp macro="">
      <xdr:nvCxnSpPr>
        <xdr:cNvPr id="12337" name="Straight Connector 12336">
          <a:extLst>
            <a:ext uri="{FF2B5EF4-FFF2-40B4-BE49-F238E27FC236}">
              <a16:creationId xmlns:a16="http://schemas.microsoft.com/office/drawing/2014/main" id="{00000000-0008-0000-0300-000031300000}"/>
            </a:ext>
          </a:extLst>
        </xdr:cNvPr>
        <xdr:cNvCxnSpPr/>
      </xdr:nvCxnSpPr>
      <xdr:spPr>
        <a:xfrm flipV="1">
          <a:off x="4766164" y="6705600"/>
          <a:ext cx="2933699" cy="1726223"/>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725365</xdr:colOff>
      <xdr:row>129</xdr:row>
      <xdr:rowOff>36634</xdr:rowOff>
    </xdr:from>
    <xdr:to>
      <xdr:col>8</xdr:col>
      <xdr:colOff>1003788</xdr:colOff>
      <xdr:row>136</xdr:row>
      <xdr:rowOff>58616</xdr:rowOff>
    </xdr:to>
    <xdr:cxnSp macro="">
      <xdr:nvCxnSpPr>
        <xdr:cNvPr id="12338" name="Straight Connector 12337">
          <a:extLst>
            <a:ext uri="{FF2B5EF4-FFF2-40B4-BE49-F238E27FC236}">
              <a16:creationId xmlns:a16="http://schemas.microsoft.com/office/drawing/2014/main" id="{00000000-0008-0000-0300-000032300000}"/>
            </a:ext>
          </a:extLst>
        </xdr:cNvPr>
        <xdr:cNvCxnSpPr/>
      </xdr:nvCxnSpPr>
      <xdr:spPr>
        <a:xfrm flipV="1">
          <a:off x="5897440" y="6780334"/>
          <a:ext cx="1897673" cy="1622182"/>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600807</xdr:colOff>
      <xdr:row>129</xdr:row>
      <xdr:rowOff>65942</xdr:rowOff>
    </xdr:from>
    <xdr:to>
      <xdr:col>7</xdr:col>
      <xdr:colOff>586154</xdr:colOff>
      <xdr:row>135</xdr:row>
      <xdr:rowOff>183174</xdr:rowOff>
    </xdr:to>
    <xdr:cxnSp macro="">
      <xdr:nvCxnSpPr>
        <xdr:cNvPr id="12339" name="Straight Connector 12338">
          <a:extLst>
            <a:ext uri="{FF2B5EF4-FFF2-40B4-BE49-F238E27FC236}">
              <a16:creationId xmlns:a16="http://schemas.microsoft.com/office/drawing/2014/main" id="{00000000-0008-0000-0300-000033300000}"/>
            </a:ext>
          </a:extLst>
        </xdr:cNvPr>
        <xdr:cNvCxnSpPr/>
      </xdr:nvCxnSpPr>
      <xdr:spPr>
        <a:xfrm flipV="1">
          <a:off x="5772882" y="6809642"/>
          <a:ext cx="766397" cy="1488832"/>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687267</xdr:colOff>
      <xdr:row>129</xdr:row>
      <xdr:rowOff>153865</xdr:rowOff>
    </xdr:from>
    <xdr:to>
      <xdr:col>7</xdr:col>
      <xdr:colOff>710712</xdr:colOff>
      <xdr:row>136</xdr:row>
      <xdr:rowOff>27843</xdr:rowOff>
    </xdr:to>
    <xdr:cxnSp macro="">
      <xdr:nvCxnSpPr>
        <xdr:cNvPr id="12340" name="Straight Connector 12339">
          <a:extLst>
            <a:ext uri="{FF2B5EF4-FFF2-40B4-BE49-F238E27FC236}">
              <a16:creationId xmlns:a16="http://schemas.microsoft.com/office/drawing/2014/main" id="{00000000-0008-0000-0300-000034300000}"/>
            </a:ext>
          </a:extLst>
        </xdr:cNvPr>
        <xdr:cNvCxnSpPr/>
      </xdr:nvCxnSpPr>
      <xdr:spPr>
        <a:xfrm flipV="1">
          <a:off x="6640392" y="6897565"/>
          <a:ext cx="23445" cy="1474178"/>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181707</xdr:colOff>
      <xdr:row>129</xdr:row>
      <xdr:rowOff>124557</xdr:rowOff>
    </xdr:from>
    <xdr:to>
      <xdr:col>9</xdr:col>
      <xdr:colOff>65943</xdr:colOff>
      <xdr:row>135</xdr:row>
      <xdr:rowOff>203689</xdr:rowOff>
    </xdr:to>
    <xdr:cxnSp macro="">
      <xdr:nvCxnSpPr>
        <xdr:cNvPr id="12341" name="Straight Connector 12340">
          <a:extLst>
            <a:ext uri="{FF2B5EF4-FFF2-40B4-BE49-F238E27FC236}">
              <a16:creationId xmlns:a16="http://schemas.microsoft.com/office/drawing/2014/main" id="{00000000-0008-0000-0300-000035300000}"/>
            </a:ext>
          </a:extLst>
        </xdr:cNvPr>
        <xdr:cNvCxnSpPr/>
      </xdr:nvCxnSpPr>
      <xdr:spPr>
        <a:xfrm flipV="1">
          <a:off x="6973032" y="6868257"/>
          <a:ext cx="951036" cy="1450732"/>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139211</xdr:colOff>
      <xdr:row>129</xdr:row>
      <xdr:rowOff>146538</xdr:rowOff>
    </xdr:from>
    <xdr:to>
      <xdr:col>8</xdr:col>
      <xdr:colOff>1022840</xdr:colOff>
      <xdr:row>136</xdr:row>
      <xdr:rowOff>48358</xdr:rowOff>
    </xdr:to>
    <xdr:cxnSp macro="">
      <xdr:nvCxnSpPr>
        <xdr:cNvPr id="12342" name="Straight Connector 12341">
          <a:extLst>
            <a:ext uri="{FF2B5EF4-FFF2-40B4-BE49-F238E27FC236}">
              <a16:creationId xmlns:a16="http://schemas.microsoft.com/office/drawing/2014/main" id="{00000000-0008-0000-0300-000036300000}"/>
            </a:ext>
          </a:extLst>
        </xdr:cNvPr>
        <xdr:cNvCxnSpPr/>
      </xdr:nvCxnSpPr>
      <xdr:spPr>
        <a:xfrm flipH="1" flipV="1">
          <a:off x="6930536" y="6890238"/>
          <a:ext cx="883629" cy="1502020"/>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290146</xdr:colOff>
      <xdr:row>129</xdr:row>
      <xdr:rowOff>109904</xdr:rowOff>
    </xdr:from>
    <xdr:to>
      <xdr:col>9</xdr:col>
      <xdr:colOff>293077</xdr:colOff>
      <xdr:row>135</xdr:row>
      <xdr:rowOff>172917</xdr:rowOff>
    </xdr:to>
    <xdr:cxnSp macro="">
      <xdr:nvCxnSpPr>
        <xdr:cNvPr id="12343" name="Straight Connector 12342">
          <a:extLst>
            <a:ext uri="{FF2B5EF4-FFF2-40B4-BE49-F238E27FC236}">
              <a16:creationId xmlns:a16="http://schemas.microsoft.com/office/drawing/2014/main" id="{00000000-0008-0000-0300-000037300000}"/>
            </a:ext>
          </a:extLst>
        </xdr:cNvPr>
        <xdr:cNvCxnSpPr/>
      </xdr:nvCxnSpPr>
      <xdr:spPr>
        <a:xfrm flipV="1">
          <a:off x="8148271" y="6853604"/>
          <a:ext cx="2931" cy="1434613"/>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241788</xdr:colOff>
      <xdr:row>129</xdr:row>
      <xdr:rowOff>58615</xdr:rowOff>
    </xdr:from>
    <xdr:to>
      <xdr:col>10</xdr:col>
      <xdr:colOff>183173</xdr:colOff>
      <xdr:row>136</xdr:row>
      <xdr:rowOff>80596</xdr:rowOff>
    </xdr:to>
    <xdr:cxnSp macro="">
      <xdr:nvCxnSpPr>
        <xdr:cNvPr id="12344" name="Straight Connector 12343">
          <a:extLst>
            <a:ext uri="{FF2B5EF4-FFF2-40B4-BE49-F238E27FC236}">
              <a16:creationId xmlns:a16="http://schemas.microsoft.com/office/drawing/2014/main" id="{00000000-0008-0000-0300-000038300000}"/>
            </a:ext>
          </a:extLst>
        </xdr:cNvPr>
        <xdr:cNvCxnSpPr/>
      </xdr:nvCxnSpPr>
      <xdr:spPr>
        <a:xfrm flipH="1" flipV="1">
          <a:off x="7033113" y="6802315"/>
          <a:ext cx="1941635" cy="1622181"/>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454270</xdr:colOff>
      <xdr:row>129</xdr:row>
      <xdr:rowOff>29307</xdr:rowOff>
    </xdr:from>
    <xdr:to>
      <xdr:col>10</xdr:col>
      <xdr:colOff>315058</xdr:colOff>
      <xdr:row>135</xdr:row>
      <xdr:rowOff>175848</xdr:rowOff>
    </xdr:to>
    <xdr:cxnSp macro="">
      <xdr:nvCxnSpPr>
        <xdr:cNvPr id="12345" name="Straight Connector 12344">
          <a:extLst>
            <a:ext uri="{FF2B5EF4-FFF2-40B4-BE49-F238E27FC236}">
              <a16:creationId xmlns:a16="http://schemas.microsoft.com/office/drawing/2014/main" id="{00000000-0008-0000-0300-000039300000}"/>
            </a:ext>
          </a:extLst>
        </xdr:cNvPr>
        <xdr:cNvCxnSpPr/>
      </xdr:nvCxnSpPr>
      <xdr:spPr>
        <a:xfrm flipH="1" flipV="1">
          <a:off x="8312395" y="6773007"/>
          <a:ext cx="794238" cy="1518141"/>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388327</xdr:colOff>
      <xdr:row>128</xdr:row>
      <xdr:rowOff>205154</xdr:rowOff>
    </xdr:from>
    <xdr:to>
      <xdr:col>11</xdr:col>
      <xdr:colOff>526074</xdr:colOff>
      <xdr:row>136</xdr:row>
      <xdr:rowOff>57151</xdr:rowOff>
    </xdr:to>
    <xdr:cxnSp macro="">
      <xdr:nvCxnSpPr>
        <xdr:cNvPr id="12346" name="Straight Connector 12345">
          <a:extLst>
            <a:ext uri="{FF2B5EF4-FFF2-40B4-BE49-F238E27FC236}">
              <a16:creationId xmlns:a16="http://schemas.microsoft.com/office/drawing/2014/main" id="{00000000-0008-0000-0300-00003A300000}"/>
            </a:ext>
          </a:extLst>
        </xdr:cNvPr>
        <xdr:cNvCxnSpPr/>
      </xdr:nvCxnSpPr>
      <xdr:spPr>
        <a:xfrm flipH="1" flipV="1">
          <a:off x="7179652" y="6720254"/>
          <a:ext cx="2995247" cy="1680797"/>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578827</xdr:colOff>
      <xdr:row>128</xdr:row>
      <xdr:rowOff>153866</xdr:rowOff>
    </xdr:from>
    <xdr:to>
      <xdr:col>11</xdr:col>
      <xdr:colOff>657958</xdr:colOff>
      <xdr:row>135</xdr:row>
      <xdr:rowOff>196363</xdr:rowOff>
    </xdr:to>
    <xdr:cxnSp macro="">
      <xdr:nvCxnSpPr>
        <xdr:cNvPr id="12347" name="Straight Connector 12346">
          <a:extLst>
            <a:ext uri="{FF2B5EF4-FFF2-40B4-BE49-F238E27FC236}">
              <a16:creationId xmlns:a16="http://schemas.microsoft.com/office/drawing/2014/main" id="{00000000-0008-0000-0300-00003B300000}"/>
            </a:ext>
          </a:extLst>
        </xdr:cNvPr>
        <xdr:cNvCxnSpPr/>
      </xdr:nvCxnSpPr>
      <xdr:spPr>
        <a:xfrm flipH="1" flipV="1">
          <a:off x="8436952" y="6668966"/>
          <a:ext cx="1869831" cy="1642697"/>
        </a:xfrm>
        <a:prstGeom prst="line">
          <a:avLst/>
        </a:prstGeom>
        <a:ln w="76200" cmpd="dbl">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675217</xdr:colOff>
      <xdr:row>129</xdr:row>
      <xdr:rowOff>52916</xdr:rowOff>
    </xdr:from>
    <xdr:ext cx="980653" cy="311496"/>
    <xdr:sp macro="" textlink="">
      <xdr:nvSpPr>
        <xdr:cNvPr id="12358" name="TextBox 12357">
          <a:extLst>
            <a:ext uri="{FF2B5EF4-FFF2-40B4-BE49-F238E27FC236}">
              <a16:creationId xmlns:a16="http://schemas.microsoft.com/office/drawing/2014/main" id="{00000000-0008-0000-0300-000046300000}"/>
            </a:ext>
          </a:extLst>
        </xdr:cNvPr>
        <xdr:cNvSpPr txBox="1"/>
      </xdr:nvSpPr>
      <xdr:spPr>
        <a:xfrm>
          <a:off x="3426884" y="29167666"/>
          <a:ext cx="980653"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400"/>
            <a:t>Stack links </a:t>
          </a:r>
        </a:p>
      </xdr:txBody>
    </xdr:sp>
    <xdr:clientData/>
  </xdr:oneCellAnchor>
  <xdr:twoCellAnchor>
    <xdr:from>
      <xdr:col>4</xdr:col>
      <xdr:colOff>967954</xdr:colOff>
      <xdr:row>129</xdr:row>
      <xdr:rowOff>208664</xdr:rowOff>
    </xdr:from>
    <xdr:to>
      <xdr:col>6</xdr:col>
      <xdr:colOff>58209</xdr:colOff>
      <xdr:row>131</xdr:row>
      <xdr:rowOff>95249</xdr:rowOff>
    </xdr:to>
    <xdr:cxnSp macro="">
      <xdr:nvCxnSpPr>
        <xdr:cNvPr id="12359" name="Straight Connector 12358">
          <a:extLst>
            <a:ext uri="{FF2B5EF4-FFF2-40B4-BE49-F238E27FC236}">
              <a16:creationId xmlns:a16="http://schemas.microsoft.com/office/drawing/2014/main" id="{00000000-0008-0000-0300-000047300000}"/>
            </a:ext>
          </a:extLst>
        </xdr:cNvPr>
        <xdr:cNvCxnSpPr>
          <a:stCxn id="12358" idx="3"/>
        </xdr:cNvCxnSpPr>
      </xdr:nvCxnSpPr>
      <xdr:spPr>
        <a:xfrm>
          <a:off x="4407537" y="29323414"/>
          <a:ext cx="952922" cy="35225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0</xdr:colOff>
      <xdr:row>130</xdr:row>
      <xdr:rowOff>95250</xdr:rowOff>
    </xdr:from>
    <xdr:to>
      <xdr:col>3</xdr:col>
      <xdr:colOff>613833</xdr:colOff>
      <xdr:row>131</xdr:row>
      <xdr:rowOff>180974</xdr:rowOff>
    </xdr:to>
    <xdr:cxnSp macro="">
      <xdr:nvCxnSpPr>
        <xdr:cNvPr id="12360" name="Straight Connector 12359">
          <a:extLst>
            <a:ext uri="{FF2B5EF4-FFF2-40B4-BE49-F238E27FC236}">
              <a16:creationId xmlns:a16="http://schemas.microsoft.com/office/drawing/2014/main" id="{00000000-0008-0000-0300-000048300000}"/>
            </a:ext>
          </a:extLst>
        </xdr:cNvPr>
        <xdr:cNvCxnSpPr/>
      </xdr:nvCxnSpPr>
      <xdr:spPr>
        <a:xfrm flipV="1">
          <a:off x="2751667" y="29442833"/>
          <a:ext cx="613833" cy="31855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98218</xdr:colOff>
      <xdr:row>99</xdr:row>
      <xdr:rowOff>193650</xdr:rowOff>
    </xdr:from>
    <xdr:to>
      <xdr:col>6</xdr:col>
      <xdr:colOff>189880</xdr:colOff>
      <xdr:row>105</xdr:row>
      <xdr:rowOff>1522</xdr:rowOff>
    </xdr:to>
    <xdr:grpSp>
      <xdr:nvGrpSpPr>
        <xdr:cNvPr id="12380" name="Group 12379">
          <a:extLst>
            <a:ext uri="{FF2B5EF4-FFF2-40B4-BE49-F238E27FC236}">
              <a16:creationId xmlns:a16="http://schemas.microsoft.com/office/drawing/2014/main" id="{00000000-0008-0000-0300-00005C300000}"/>
            </a:ext>
          </a:extLst>
        </xdr:cNvPr>
        <xdr:cNvGrpSpPr/>
      </xdr:nvGrpSpPr>
      <xdr:grpSpPr>
        <a:xfrm>
          <a:off x="2018458" y="23558475"/>
          <a:ext cx="3962622" cy="1179472"/>
          <a:chOff x="4381503" y="25505835"/>
          <a:chExt cx="3611818" cy="1231965"/>
        </a:xfrm>
      </xdr:grpSpPr>
      <xdr:grpSp>
        <xdr:nvGrpSpPr>
          <xdr:cNvPr id="12363" name="Group 12362">
            <a:extLst>
              <a:ext uri="{FF2B5EF4-FFF2-40B4-BE49-F238E27FC236}">
                <a16:creationId xmlns:a16="http://schemas.microsoft.com/office/drawing/2014/main" id="{00000000-0008-0000-0300-00004B300000}"/>
              </a:ext>
            </a:extLst>
          </xdr:cNvPr>
          <xdr:cNvGrpSpPr/>
        </xdr:nvGrpSpPr>
        <xdr:grpSpPr>
          <a:xfrm>
            <a:off x="4381503" y="25827892"/>
            <a:ext cx="998304" cy="909908"/>
            <a:chOff x="619130" y="6353104"/>
            <a:chExt cx="1326465" cy="1190634"/>
          </a:xfrm>
        </xdr:grpSpPr>
        <mc:AlternateContent xmlns:mc="http://schemas.openxmlformats.org/markup-compatibility/2006">
          <mc:Choice xmlns:a14="http://schemas.microsoft.com/office/drawing/2010/main" Requires="a14">
            <xdr:sp macro="" textlink="">
              <xdr:nvSpPr>
                <xdr:cNvPr id="11" name="Object 13" hidden="1">
                  <a:extLst>
                    <a:ext uri="{63B3BB69-23CF-44E3-9099-C40C66FF867C}">
                      <a14:compatExt spid="_x0000_s12301"/>
                    </a:ext>
                    <a:ext uri="{FF2B5EF4-FFF2-40B4-BE49-F238E27FC236}">
                      <a16:creationId xmlns:a16="http://schemas.microsoft.com/office/drawing/2014/main" id="{00000000-0008-0000-0300-00000B000000}"/>
                    </a:ext>
                  </a:extLst>
                </xdr:cNvPr>
                <xdr:cNvSpPr/>
              </xdr:nvSpPr>
              <xdr:spPr bwMode="auto">
                <a:xfrm>
                  <a:off x="619130" y="6353104"/>
                  <a:ext cx="1326465" cy="1190634"/>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65" name="Right Arrow 50">
              <a:extLst>
                <a:ext uri="{FF2B5EF4-FFF2-40B4-BE49-F238E27FC236}">
                  <a16:creationId xmlns:a16="http://schemas.microsoft.com/office/drawing/2014/main" id="{00000000-0008-0000-0300-00004D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66" name="Right Arrow 51">
              <a:extLst>
                <a:ext uri="{FF2B5EF4-FFF2-40B4-BE49-F238E27FC236}">
                  <a16:creationId xmlns:a16="http://schemas.microsoft.com/office/drawing/2014/main" id="{00000000-0008-0000-0300-00004E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67" name="Right Arrow 52">
              <a:extLst>
                <a:ext uri="{FF2B5EF4-FFF2-40B4-BE49-F238E27FC236}">
                  <a16:creationId xmlns:a16="http://schemas.microsoft.com/office/drawing/2014/main" id="{00000000-0008-0000-0300-00004F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68" name="Right Arrow 53">
              <a:extLst>
                <a:ext uri="{FF2B5EF4-FFF2-40B4-BE49-F238E27FC236}">
                  <a16:creationId xmlns:a16="http://schemas.microsoft.com/office/drawing/2014/main" id="{00000000-0008-0000-0300-000050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grpSp>
        <xdr:nvGrpSpPr>
          <xdr:cNvPr id="12369" name="Group 12368">
            <a:extLst>
              <a:ext uri="{FF2B5EF4-FFF2-40B4-BE49-F238E27FC236}">
                <a16:creationId xmlns:a16="http://schemas.microsoft.com/office/drawing/2014/main" id="{00000000-0008-0000-0300-000051300000}"/>
              </a:ext>
            </a:extLst>
          </xdr:cNvPr>
          <xdr:cNvGrpSpPr/>
        </xdr:nvGrpSpPr>
        <xdr:grpSpPr>
          <a:xfrm>
            <a:off x="6995818" y="25706914"/>
            <a:ext cx="997503" cy="909897"/>
            <a:chOff x="619125" y="6353093"/>
            <a:chExt cx="1326461" cy="1190620"/>
          </a:xfrm>
        </xdr:grpSpPr>
        <mc:AlternateContent xmlns:mc="http://schemas.openxmlformats.org/markup-compatibility/2006">
          <mc:Choice xmlns:a14="http://schemas.microsoft.com/office/drawing/2010/main" Requires="a14">
            <xdr:sp macro="" textlink="">
              <xdr:nvSpPr>
                <xdr:cNvPr id="12" name="Object 14" hidden="1">
                  <a:extLst>
                    <a:ext uri="{63B3BB69-23CF-44E3-9099-C40C66FF867C}">
                      <a14:compatExt spid="_x0000_s12302"/>
                    </a:ext>
                    <a:ext uri="{FF2B5EF4-FFF2-40B4-BE49-F238E27FC236}">
                      <a16:creationId xmlns:a16="http://schemas.microsoft.com/office/drawing/2014/main" id="{00000000-0008-0000-0300-00000C000000}"/>
                    </a:ext>
                  </a:extLst>
                </xdr:cNvPr>
                <xdr:cNvSpPr/>
              </xdr:nvSpPr>
              <xdr:spPr bwMode="auto">
                <a:xfrm>
                  <a:off x="619125" y="6353093"/>
                  <a:ext cx="1326461" cy="119062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71" name="Right Arrow 56">
              <a:extLst>
                <a:ext uri="{FF2B5EF4-FFF2-40B4-BE49-F238E27FC236}">
                  <a16:creationId xmlns:a16="http://schemas.microsoft.com/office/drawing/2014/main" id="{00000000-0008-0000-0300-000053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72" name="Right Arrow 57">
              <a:extLst>
                <a:ext uri="{FF2B5EF4-FFF2-40B4-BE49-F238E27FC236}">
                  <a16:creationId xmlns:a16="http://schemas.microsoft.com/office/drawing/2014/main" id="{00000000-0008-0000-0300-000054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73" name="Right Arrow 58">
              <a:extLst>
                <a:ext uri="{FF2B5EF4-FFF2-40B4-BE49-F238E27FC236}">
                  <a16:creationId xmlns:a16="http://schemas.microsoft.com/office/drawing/2014/main" id="{00000000-0008-0000-0300-000055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374" name="Right Arrow 59">
              <a:extLst>
                <a:ext uri="{FF2B5EF4-FFF2-40B4-BE49-F238E27FC236}">
                  <a16:creationId xmlns:a16="http://schemas.microsoft.com/office/drawing/2014/main" id="{00000000-0008-0000-0300-000056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sp macro="" textlink="">
        <xdr:nvSpPr>
          <xdr:cNvPr id="12376" name="Freeform 25">
            <a:extLst>
              <a:ext uri="{FF2B5EF4-FFF2-40B4-BE49-F238E27FC236}">
                <a16:creationId xmlns:a16="http://schemas.microsoft.com/office/drawing/2014/main" id="{00000000-0008-0000-0300-000058300000}"/>
              </a:ext>
            </a:extLst>
          </xdr:cNvPr>
          <xdr:cNvSpPr/>
        </xdr:nvSpPr>
        <xdr:spPr>
          <a:xfrm rot="16200000" flipV="1">
            <a:off x="5798076" y="24418985"/>
            <a:ext cx="379355" cy="2683342"/>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77" name="Freeform 25">
            <a:extLst>
              <a:ext uri="{FF2B5EF4-FFF2-40B4-BE49-F238E27FC236}">
                <a16:creationId xmlns:a16="http://schemas.microsoft.com/office/drawing/2014/main" id="{00000000-0008-0000-0300-000059300000}"/>
              </a:ext>
            </a:extLst>
          </xdr:cNvPr>
          <xdr:cNvSpPr/>
        </xdr:nvSpPr>
        <xdr:spPr>
          <a:xfrm rot="16200000" flipV="1">
            <a:off x="5728226" y="24507884"/>
            <a:ext cx="379356" cy="2683342"/>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78" name="Freeform 25">
            <a:extLst>
              <a:ext uri="{FF2B5EF4-FFF2-40B4-BE49-F238E27FC236}">
                <a16:creationId xmlns:a16="http://schemas.microsoft.com/office/drawing/2014/main" id="{00000000-0008-0000-0300-00005A300000}"/>
              </a:ext>
            </a:extLst>
          </xdr:cNvPr>
          <xdr:cNvSpPr/>
        </xdr:nvSpPr>
        <xdr:spPr>
          <a:xfrm rot="16200000" flipV="1">
            <a:off x="5626627" y="24575618"/>
            <a:ext cx="379356" cy="2683342"/>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79" name="Freeform 25">
            <a:extLst>
              <a:ext uri="{FF2B5EF4-FFF2-40B4-BE49-F238E27FC236}">
                <a16:creationId xmlns:a16="http://schemas.microsoft.com/office/drawing/2014/main" id="{00000000-0008-0000-0300-00005B300000}"/>
              </a:ext>
            </a:extLst>
          </xdr:cNvPr>
          <xdr:cNvSpPr/>
        </xdr:nvSpPr>
        <xdr:spPr>
          <a:xfrm rot="16200000" flipV="1">
            <a:off x="5882744" y="24353842"/>
            <a:ext cx="379355" cy="2683342"/>
          </a:xfrm>
          <a:custGeom>
            <a:avLst/>
            <a:gdLst>
              <a:gd name="connsiteX0" fmla="*/ 188703 w 694827"/>
              <a:gd name="connsiteY0" fmla="*/ 0 h 2999087"/>
              <a:gd name="connsiteX1" fmla="*/ 691910 w 694827"/>
              <a:gd name="connsiteY1" fmla="*/ 1033373 h 2999087"/>
              <a:gd name="connsiteX2" fmla="*/ 377406 w 694827"/>
              <a:gd name="connsiteY2" fmla="*/ 2857500 h 2999087"/>
              <a:gd name="connsiteX3" fmla="*/ 0 w 694827"/>
              <a:gd name="connsiteY3" fmla="*/ 2893444 h 2999087"/>
            </a:gdLst>
            <a:ahLst/>
            <a:cxnLst>
              <a:cxn ang="0">
                <a:pos x="connsiteX0" y="connsiteY0"/>
              </a:cxn>
              <a:cxn ang="0">
                <a:pos x="connsiteX1" y="connsiteY1"/>
              </a:cxn>
              <a:cxn ang="0">
                <a:pos x="connsiteX2" y="connsiteY2"/>
              </a:cxn>
              <a:cxn ang="0">
                <a:pos x="connsiteX3" y="connsiteY3"/>
              </a:cxn>
            </a:cxnLst>
            <a:rect l="l" t="t" r="r" b="b"/>
            <a:pathLst>
              <a:path w="694827" h="2999087">
                <a:moveTo>
                  <a:pt x="188703" y="0"/>
                </a:moveTo>
                <a:cubicBezTo>
                  <a:pt x="424581" y="278561"/>
                  <a:pt x="660460" y="557123"/>
                  <a:pt x="691910" y="1033373"/>
                </a:cubicBezTo>
                <a:cubicBezTo>
                  <a:pt x="723360" y="1509623"/>
                  <a:pt x="492724" y="2547488"/>
                  <a:pt x="377406" y="2857500"/>
                </a:cubicBezTo>
                <a:cubicBezTo>
                  <a:pt x="262088" y="3167512"/>
                  <a:pt x="94351" y="2867984"/>
                  <a:pt x="0" y="2893444"/>
                </a:cubicBezTo>
              </a:path>
            </a:pathLst>
          </a:cu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oneCellAnchor>
    <xdr:from>
      <xdr:col>5</xdr:col>
      <xdr:colOff>643467</xdr:colOff>
      <xdr:row>100</xdr:row>
      <xdr:rowOff>21165</xdr:rowOff>
    </xdr:from>
    <xdr:ext cx="4961038" cy="311496"/>
    <xdr:sp macro="" textlink="">
      <xdr:nvSpPr>
        <xdr:cNvPr id="12381" name="TextBox 12380">
          <a:extLst>
            <a:ext uri="{FF2B5EF4-FFF2-40B4-BE49-F238E27FC236}">
              <a16:creationId xmlns:a16="http://schemas.microsoft.com/office/drawing/2014/main" id="{00000000-0008-0000-0300-00005D300000}"/>
            </a:ext>
          </a:extLst>
        </xdr:cNvPr>
        <xdr:cNvSpPr txBox="1"/>
      </xdr:nvSpPr>
      <xdr:spPr>
        <a:xfrm>
          <a:off x="5077884" y="24045332"/>
          <a:ext cx="4961038"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400"/>
            <a:t>Stack links, calibrated for the</a:t>
          </a:r>
          <a:r>
            <a:rPr lang="en-US" sz="1400" baseline="0"/>
            <a:t> entire multicast across the network</a:t>
          </a:r>
          <a:r>
            <a:rPr lang="en-US" sz="1400"/>
            <a:t> </a:t>
          </a:r>
        </a:p>
      </xdr:txBody>
    </xdr:sp>
    <xdr:clientData/>
  </xdr:oneCellAnchor>
  <xdr:twoCellAnchor>
    <xdr:from>
      <xdr:col>5</xdr:col>
      <xdr:colOff>42333</xdr:colOff>
      <xdr:row>101</xdr:row>
      <xdr:rowOff>63499</xdr:rowOff>
    </xdr:from>
    <xdr:to>
      <xdr:col>5</xdr:col>
      <xdr:colOff>656166</xdr:colOff>
      <xdr:row>102</xdr:row>
      <xdr:rowOff>149224</xdr:rowOff>
    </xdr:to>
    <xdr:cxnSp macro="">
      <xdr:nvCxnSpPr>
        <xdr:cNvPr id="12382" name="Straight Connector 12381">
          <a:extLst>
            <a:ext uri="{FF2B5EF4-FFF2-40B4-BE49-F238E27FC236}">
              <a16:creationId xmlns:a16="http://schemas.microsoft.com/office/drawing/2014/main" id="{00000000-0008-0000-0300-00005E300000}"/>
            </a:ext>
          </a:extLst>
        </xdr:cNvPr>
        <xdr:cNvCxnSpPr/>
      </xdr:nvCxnSpPr>
      <xdr:spPr>
        <a:xfrm flipV="1">
          <a:off x="4476750" y="24320499"/>
          <a:ext cx="613833" cy="31855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616581</xdr:colOff>
      <xdr:row>112</xdr:row>
      <xdr:rowOff>190499</xdr:rowOff>
    </xdr:from>
    <xdr:to>
      <xdr:col>9</xdr:col>
      <xdr:colOff>545172</xdr:colOff>
      <xdr:row>116</xdr:row>
      <xdr:rowOff>169069</xdr:rowOff>
    </xdr:to>
    <xdr:grpSp>
      <xdr:nvGrpSpPr>
        <xdr:cNvPr id="12395" name="Group 12394">
          <a:extLst>
            <a:ext uri="{FF2B5EF4-FFF2-40B4-BE49-F238E27FC236}">
              <a16:creationId xmlns:a16="http://schemas.microsoft.com/office/drawing/2014/main" id="{00000000-0008-0000-0300-00006B300000}"/>
            </a:ext>
          </a:extLst>
        </xdr:cNvPr>
        <xdr:cNvGrpSpPr/>
      </xdr:nvGrpSpPr>
      <xdr:grpSpPr>
        <a:xfrm>
          <a:off x="8238486" y="26527124"/>
          <a:ext cx="1025871" cy="896780"/>
          <a:chOff x="619127" y="6353139"/>
          <a:chExt cx="1326465" cy="1190632"/>
        </a:xfrm>
      </xdr:grpSpPr>
      <mc:AlternateContent xmlns:mc="http://schemas.openxmlformats.org/markup-compatibility/2006">
        <mc:Choice xmlns:a14="http://schemas.microsoft.com/office/drawing/2010/main" Requires="a14">
          <xdr:sp macro="" textlink="">
            <xdr:nvSpPr>
              <xdr:cNvPr id="14" name="Object 17" hidden="1">
                <a:extLst>
                  <a:ext uri="{63B3BB69-23CF-44E3-9099-C40C66FF867C}">
                    <a14:compatExt spid="_x0000_s12305"/>
                  </a:ext>
                  <a:ext uri="{FF2B5EF4-FFF2-40B4-BE49-F238E27FC236}">
                    <a16:creationId xmlns:a16="http://schemas.microsoft.com/office/drawing/2014/main" id="{00000000-0008-0000-0300-00000E000000}"/>
                  </a:ext>
                </a:extLst>
              </xdr:cNvPr>
              <xdr:cNvSpPr/>
            </xdr:nvSpPr>
            <xdr:spPr bwMode="auto">
              <a:xfrm>
                <a:off x="619127" y="6353139"/>
                <a:ext cx="1326465" cy="1190632"/>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397" name="Right Arrow 74">
            <a:extLst>
              <a:ext uri="{FF2B5EF4-FFF2-40B4-BE49-F238E27FC236}">
                <a16:creationId xmlns:a16="http://schemas.microsoft.com/office/drawing/2014/main" id="{00000000-0008-0000-0300-00006D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98" name="Right Arrow 75">
            <a:extLst>
              <a:ext uri="{FF2B5EF4-FFF2-40B4-BE49-F238E27FC236}">
                <a16:creationId xmlns:a16="http://schemas.microsoft.com/office/drawing/2014/main" id="{00000000-0008-0000-0300-00006E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399" name="Right Arrow 76">
            <a:extLst>
              <a:ext uri="{FF2B5EF4-FFF2-40B4-BE49-F238E27FC236}">
                <a16:creationId xmlns:a16="http://schemas.microsoft.com/office/drawing/2014/main" id="{00000000-0008-0000-0300-00006F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400" name="Right Arrow 77">
            <a:extLst>
              <a:ext uri="{FF2B5EF4-FFF2-40B4-BE49-F238E27FC236}">
                <a16:creationId xmlns:a16="http://schemas.microsoft.com/office/drawing/2014/main" id="{00000000-0008-0000-0300-000070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6</xdr:col>
      <xdr:colOff>407282</xdr:colOff>
      <xdr:row>112</xdr:row>
      <xdr:rowOff>81109</xdr:rowOff>
    </xdr:from>
    <xdr:to>
      <xdr:col>7</xdr:col>
      <xdr:colOff>463671</xdr:colOff>
      <xdr:row>116</xdr:row>
      <xdr:rowOff>59679</xdr:rowOff>
    </xdr:to>
    <xdr:grpSp>
      <xdr:nvGrpSpPr>
        <xdr:cNvPr id="12401" name="Group 12400">
          <a:extLst>
            <a:ext uri="{FF2B5EF4-FFF2-40B4-BE49-F238E27FC236}">
              <a16:creationId xmlns:a16="http://schemas.microsoft.com/office/drawing/2014/main" id="{00000000-0008-0000-0300-000071300000}"/>
            </a:ext>
          </a:extLst>
        </xdr:cNvPr>
        <xdr:cNvGrpSpPr/>
      </xdr:nvGrpSpPr>
      <xdr:grpSpPr>
        <a:xfrm>
          <a:off x="6194672" y="26419639"/>
          <a:ext cx="1033654" cy="887255"/>
          <a:chOff x="633189" y="6297739"/>
          <a:chExt cx="1326468" cy="1190629"/>
        </a:xfrm>
      </xdr:grpSpPr>
      <mc:AlternateContent xmlns:mc="http://schemas.openxmlformats.org/markup-compatibility/2006">
        <mc:Choice xmlns:a14="http://schemas.microsoft.com/office/drawing/2010/main" Requires="a14">
          <xdr:sp macro="" textlink="">
            <xdr:nvSpPr>
              <xdr:cNvPr id="15" name="Object 18" hidden="1">
                <a:extLst>
                  <a:ext uri="{63B3BB69-23CF-44E3-9099-C40C66FF867C}">
                    <a14:compatExt spid="_x0000_s12306"/>
                  </a:ext>
                  <a:ext uri="{FF2B5EF4-FFF2-40B4-BE49-F238E27FC236}">
                    <a16:creationId xmlns:a16="http://schemas.microsoft.com/office/drawing/2014/main" id="{00000000-0008-0000-0300-00000F000000}"/>
                  </a:ext>
                </a:extLst>
              </xdr:cNvPr>
              <xdr:cNvSpPr/>
            </xdr:nvSpPr>
            <xdr:spPr bwMode="auto">
              <a:xfrm>
                <a:off x="633189" y="6297739"/>
                <a:ext cx="1326468" cy="1190629"/>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03" name="Right Arrow 86">
            <a:extLst>
              <a:ext uri="{FF2B5EF4-FFF2-40B4-BE49-F238E27FC236}">
                <a16:creationId xmlns:a16="http://schemas.microsoft.com/office/drawing/2014/main" id="{00000000-0008-0000-0300-000073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04" name="Right Arrow 87">
            <a:extLst>
              <a:ext uri="{FF2B5EF4-FFF2-40B4-BE49-F238E27FC236}">
                <a16:creationId xmlns:a16="http://schemas.microsoft.com/office/drawing/2014/main" id="{00000000-0008-0000-0300-000074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05" name="Right Arrow 88">
            <a:extLst>
              <a:ext uri="{FF2B5EF4-FFF2-40B4-BE49-F238E27FC236}">
                <a16:creationId xmlns:a16="http://schemas.microsoft.com/office/drawing/2014/main" id="{00000000-0008-0000-0300-000075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406" name="Right Arrow 89">
            <a:extLst>
              <a:ext uri="{FF2B5EF4-FFF2-40B4-BE49-F238E27FC236}">
                <a16:creationId xmlns:a16="http://schemas.microsoft.com/office/drawing/2014/main" id="{00000000-0008-0000-0300-000076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0</xdr:col>
      <xdr:colOff>846666</xdr:colOff>
      <xdr:row>111</xdr:row>
      <xdr:rowOff>229277</xdr:rowOff>
    </xdr:from>
    <xdr:to>
      <xdr:col>1</xdr:col>
      <xdr:colOff>792630</xdr:colOff>
      <xdr:row>115</xdr:row>
      <xdr:rowOff>207846</xdr:rowOff>
    </xdr:to>
    <xdr:grpSp>
      <xdr:nvGrpSpPr>
        <xdr:cNvPr id="12407" name="Group 12406">
          <a:extLst>
            <a:ext uri="{FF2B5EF4-FFF2-40B4-BE49-F238E27FC236}">
              <a16:creationId xmlns:a16="http://schemas.microsoft.com/office/drawing/2014/main" id="{00000000-0008-0000-0300-000077300000}"/>
            </a:ext>
          </a:extLst>
        </xdr:cNvPr>
        <xdr:cNvGrpSpPr/>
      </xdr:nvGrpSpPr>
      <xdr:grpSpPr>
        <a:xfrm>
          <a:off x="848571" y="26337302"/>
          <a:ext cx="1028004" cy="896779"/>
          <a:chOff x="619123" y="6353064"/>
          <a:chExt cx="1326464" cy="1190623"/>
        </a:xfrm>
      </xdr:grpSpPr>
      <mc:AlternateContent xmlns:mc="http://schemas.openxmlformats.org/markup-compatibility/2006">
        <mc:Choice xmlns:a14="http://schemas.microsoft.com/office/drawing/2010/main" Requires="a14">
          <xdr:sp macro="" textlink="">
            <xdr:nvSpPr>
              <xdr:cNvPr id="16" name="Object 19" hidden="1">
                <a:extLst>
                  <a:ext uri="{63B3BB69-23CF-44E3-9099-C40C66FF867C}">
                    <a14:compatExt spid="_x0000_s12307"/>
                  </a:ext>
                  <a:ext uri="{FF2B5EF4-FFF2-40B4-BE49-F238E27FC236}">
                    <a16:creationId xmlns:a16="http://schemas.microsoft.com/office/drawing/2014/main" id="{00000000-0008-0000-0300-000010000000}"/>
                  </a:ext>
                </a:extLst>
              </xdr:cNvPr>
              <xdr:cNvSpPr/>
            </xdr:nvSpPr>
            <xdr:spPr bwMode="auto">
              <a:xfrm>
                <a:off x="619123" y="6353064"/>
                <a:ext cx="1326464" cy="1190623"/>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mc:Choice>
        <mc:Fallback/>
      </mc:AlternateContent>
      <xdr:sp macro="" textlink="">
        <xdr:nvSpPr>
          <xdr:cNvPr id="12409" name="Right Arrow 98">
            <a:extLst>
              <a:ext uri="{FF2B5EF4-FFF2-40B4-BE49-F238E27FC236}">
                <a16:creationId xmlns:a16="http://schemas.microsoft.com/office/drawing/2014/main" id="{00000000-0008-0000-0300-000079300000}"/>
              </a:ext>
            </a:extLst>
          </xdr:cNvPr>
          <xdr:cNvSpPr/>
        </xdr:nvSpPr>
        <xdr:spPr>
          <a:xfrm rot="2280000">
            <a:off x="1225866" y="6773386"/>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10" name="Right Arrow 99">
            <a:extLst>
              <a:ext uri="{FF2B5EF4-FFF2-40B4-BE49-F238E27FC236}">
                <a16:creationId xmlns:a16="http://schemas.microsoft.com/office/drawing/2014/main" id="{00000000-0008-0000-0300-00007A300000}"/>
              </a:ext>
            </a:extLst>
          </xdr:cNvPr>
          <xdr:cNvSpPr/>
        </xdr:nvSpPr>
        <xdr:spPr>
          <a:xfrm rot="2280000">
            <a:off x="971789" y="6981433"/>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411" name="Right Arrow 100">
            <a:extLst>
              <a:ext uri="{FF2B5EF4-FFF2-40B4-BE49-F238E27FC236}">
                <a16:creationId xmlns:a16="http://schemas.microsoft.com/office/drawing/2014/main" id="{00000000-0008-0000-0300-00007B300000}"/>
              </a:ext>
            </a:extLst>
          </xdr:cNvPr>
          <xdr:cNvSpPr/>
        </xdr:nvSpPr>
        <xdr:spPr>
          <a:xfrm rot="-8580000">
            <a:off x="1181044" y="6548507"/>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1</a:t>
            </a:r>
          </a:p>
        </xdr:txBody>
      </xdr:sp>
      <xdr:sp macro="" textlink="">
        <xdr:nvSpPr>
          <xdr:cNvPr id="12412" name="Right Arrow 101">
            <a:extLst>
              <a:ext uri="{FF2B5EF4-FFF2-40B4-BE49-F238E27FC236}">
                <a16:creationId xmlns:a16="http://schemas.microsoft.com/office/drawing/2014/main" id="{00000000-0008-0000-0300-00007C300000}"/>
              </a:ext>
            </a:extLst>
          </xdr:cNvPr>
          <xdr:cNvSpPr/>
        </xdr:nvSpPr>
        <xdr:spPr>
          <a:xfrm rot="13020000">
            <a:off x="933394" y="6756555"/>
            <a:ext cx="457200" cy="173778"/>
          </a:xfrm>
          <a:prstGeom prst="rightArrow">
            <a:avLst/>
          </a:prstGeom>
          <a:solidFill>
            <a:schemeClr val="accent2"/>
          </a:solid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xdr:col>
      <xdr:colOff>412750</xdr:colOff>
      <xdr:row>107</xdr:row>
      <xdr:rowOff>190500</xdr:rowOff>
    </xdr:from>
    <xdr:to>
      <xdr:col>2</xdr:col>
      <xdr:colOff>611423</xdr:colOff>
      <xdr:row>112</xdr:row>
      <xdr:rowOff>148166</xdr:rowOff>
    </xdr:to>
    <xdr:cxnSp macro="">
      <xdr:nvCxnSpPr>
        <xdr:cNvPr id="12413" name="Straight Connector 12412">
          <a:extLst>
            <a:ext uri="{FF2B5EF4-FFF2-40B4-BE49-F238E27FC236}">
              <a16:creationId xmlns:a16="http://schemas.microsoft.com/office/drawing/2014/main" id="{00000000-0008-0000-0300-00007D300000}"/>
            </a:ext>
          </a:extLst>
        </xdr:cNvPr>
        <xdr:cNvCxnSpPr/>
      </xdr:nvCxnSpPr>
      <xdr:spPr>
        <a:xfrm flipV="1">
          <a:off x="1471083" y="25844500"/>
          <a:ext cx="1013590" cy="1121833"/>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569912</xdr:colOff>
      <xdr:row>106</xdr:row>
      <xdr:rowOff>95250</xdr:rowOff>
    </xdr:from>
    <xdr:to>
      <xdr:col>4</xdr:col>
      <xdr:colOff>1047750</xdr:colOff>
      <xdr:row>113</xdr:row>
      <xdr:rowOff>67733</xdr:rowOff>
    </xdr:to>
    <xdr:cxnSp macro="">
      <xdr:nvCxnSpPr>
        <xdr:cNvPr id="12415" name="Straight Connector 12414">
          <a:extLst>
            <a:ext uri="{FF2B5EF4-FFF2-40B4-BE49-F238E27FC236}">
              <a16:creationId xmlns:a16="http://schemas.microsoft.com/office/drawing/2014/main" id="{00000000-0008-0000-0300-00007F300000}"/>
            </a:ext>
          </a:extLst>
        </xdr:cNvPr>
        <xdr:cNvCxnSpPr/>
      </xdr:nvCxnSpPr>
      <xdr:spPr>
        <a:xfrm flipV="1">
          <a:off x="1705585" y="24933519"/>
          <a:ext cx="3415934" cy="1562426"/>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798634</xdr:colOff>
      <xdr:row>107</xdr:row>
      <xdr:rowOff>65942</xdr:rowOff>
    </xdr:from>
    <xdr:to>
      <xdr:col>4</xdr:col>
      <xdr:colOff>142346</xdr:colOff>
      <xdr:row>113</xdr:row>
      <xdr:rowOff>68262</xdr:rowOff>
    </xdr:to>
    <xdr:cxnSp macro="">
      <xdr:nvCxnSpPr>
        <xdr:cNvPr id="12417" name="Straight Connector 12416">
          <a:extLst>
            <a:ext uri="{FF2B5EF4-FFF2-40B4-BE49-F238E27FC236}">
              <a16:creationId xmlns:a16="http://schemas.microsoft.com/office/drawing/2014/main" id="{00000000-0008-0000-0300-000081300000}"/>
            </a:ext>
          </a:extLst>
        </xdr:cNvPr>
        <xdr:cNvCxnSpPr/>
      </xdr:nvCxnSpPr>
      <xdr:spPr>
        <a:xfrm flipH="1" flipV="1">
          <a:off x="2820865" y="25131346"/>
          <a:ext cx="1395250" cy="1365128"/>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569383</xdr:colOff>
      <xdr:row>107</xdr:row>
      <xdr:rowOff>21981</xdr:rowOff>
    </xdr:from>
    <xdr:to>
      <xdr:col>5</xdr:col>
      <xdr:colOff>227135</xdr:colOff>
      <xdr:row>113</xdr:row>
      <xdr:rowOff>114300</xdr:rowOff>
    </xdr:to>
    <xdr:cxnSp macro="">
      <xdr:nvCxnSpPr>
        <xdr:cNvPr id="12420" name="Straight Connector 12419">
          <a:extLst>
            <a:ext uri="{FF2B5EF4-FFF2-40B4-BE49-F238E27FC236}">
              <a16:creationId xmlns:a16="http://schemas.microsoft.com/office/drawing/2014/main" id="{00000000-0008-0000-0300-000084300000}"/>
            </a:ext>
          </a:extLst>
        </xdr:cNvPr>
        <xdr:cNvCxnSpPr/>
      </xdr:nvCxnSpPr>
      <xdr:spPr>
        <a:xfrm flipV="1">
          <a:off x="4643152" y="25087385"/>
          <a:ext cx="727483" cy="1455127"/>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1003788</xdr:colOff>
      <xdr:row>106</xdr:row>
      <xdr:rowOff>183173</xdr:rowOff>
    </xdr:from>
    <xdr:to>
      <xdr:col>6</xdr:col>
      <xdr:colOff>533400</xdr:colOff>
      <xdr:row>113</xdr:row>
      <xdr:rowOff>173567</xdr:rowOff>
    </xdr:to>
    <xdr:cxnSp macro="">
      <xdr:nvCxnSpPr>
        <xdr:cNvPr id="12422" name="Straight Connector 12421">
          <a:extLst>
            <a:ext uri="{FF2B5EF4-FFF2-40B4-BE49-F238E27FC236}">
              <a16:creationId xmlns:a16="http://schemas.microsoft.com/office/drawing/2014/main" id="{00000000-0008-0000-0300-000086300000}"/>
            </a:ext>
          </a:extLst>
        </xdr:cNvPr>
        <xdr:cNvCxnSpPr/>
      </xdr:nvCxnSpPr>
      <xdr:spPr>
        <a:xfrm flipH="1" flipV="1">
          <a:off x="3026019" y="25021442"/>
          <a:ext cx="3581400" cy="1580337"/>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498231</xdr:colOff>
      <xdr:row>106</xdr:row>
      <xdr:rowOff>219808</xdr:rowOff>
    </xdr:from>
    <xdr:to>
      <xdr:col>6</xdr:col>
      <xdr:colOff>762000</xdr:colOff>
      <xdr:row>113</xdr:row>
      <xdr:rowOff>21167</xdr:rowOff>
    </xdr:to>
    <xdr:cxnSp macro="">
      <xdr:nvCxnSpPr>
        <xdr:cNvPr id="12423" name="Straight Connector 12422">
          <a:extLst>
            <a:ext uri="{FF2B5EF4-FFF2-40B4-BE49-F238E27FC236}">
              <a16:creationId xmlns:a16="http://schemas.microsoft.com/office/drawing/2014/main" id="{00000000-0008-0000-0300-000087300000}"/>
            </a:ext>
          </a:extLst>
        </xdr:cNvPr>
        <xdr:cNvCxnSpPr/>
      </xdr:nvCxnSpPr>
      <xdr:spPr>
        <a:xfrm flipH="1" flipV="1">
          <a:off x="5641731" y="25058077"/>
          <a:ext cx="1194288" cy="1391302"/>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50016</xdr:colOff>
      <xdr:row>106</xdr:row>
      <xdr:rowOff>29820</xdr:rowOff>
    </xdr:from>
    <xdr:to>
      <xdr:col>8</xdr:col>
      <xdr:colOff>802217</xdr:colOff>
      <xdr:row>114</xdr:row>
      <xdr:rowOff>8345</xdr:rowOff>
    </xdr:to>
    <xdr:cxnSp macro="">
      <xdr:nvCxnSpPr>
        <xdr:cNvPr id="12427" name="Straight Connector 12426">
          <a:extLst>
            <a:ext uri="{FF2B5EF4-FFF2-40B4-BE49-F238E27FC236}">
              <a16:creationId xmlns:a16="http://schemas.microsoft.com/office/drawing/2014/main" id="{00000000-0008-0000-0300-00008B300000}"/>
            </a:ext>
          </a:extLst>
        </xdr:cNvPr>
        <xdr:cNvCxnSpPr/>
      </xdr:nvCxnSpPr>
      <xdr:spPr>
        <a:xfrm flipH="1" flipV="1">
          <a:off x="3141978" y="24868089"/>
          <a:ext cx="5639258" cy="1795602"/>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718038</xdr:colOff>
      <xdr:row>106</xdr:row>
      <xdr:rowOff>58616</xdr:rowOff>
    </xdr:from>
    <xdr:to>
      <xdr:col>8</xdr:col>
      <xdr:colOff>1030817</xdr:colOff>
      <xdr:row>113</xdr:row>
      <xdr:rowOff>78317</xdr:rowOff>
    </xdr:to>
    <xdr:cxnSp macro="">
      <xdr:nvCxnSpPr>
        <xdr:cNvPr id="12428" name="Straight Connector 12427">
          <a:extLst>
            <a:ext uri="{FF2B5EF4-FFF2-40B4-BE49-F238E27FC236}">
              <a16:creationId xmlns:a16="http://schemas.microsoft.com/office/drawing/2014/main" id="{00000000-0008-0000-0300-00008C300000}"/>
            </a:ext>
          </a:extLst>
        </xdr:cNvPr>
        <xdr:cNvCxnSpPr/>
      </xdr:nvCxnSpPr>
      <xdr:spPr>
        <a:xfrm flipH="1" flipV="1">
          <a:off x="5861538" y="24896885"/>
          <a:ext cx="3148298" cy="1609644"/>
        </a:xfrm>
        <a:prstGeom prst="line">
          <a:avLst/>
        </a:prstGeom>
        <a:ln w="79375" cmpd="dbl">
          <a:solidFill>
            <a:schemeClr val="accent6">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793751</xdr:colOff>
      <xdr:row>109</xdr:row>
      <xdr:rowOff>31750</xdr:rowOff>
    </xdr:from>
    <xdr:to>
      <xdr:col>2</xdr:col>
      <xdr:colOff>232833</xdr:colOff>
      <xdr:row>113</xdr:row>
      <xdr:rowOff>63500</xdr:rowOff>
    </xdr:to>
    <xdr:sp macro="" textlink="">
      <xdr:nvSpPr>
        <xdr:cNvPr id="12432" name="Oval 12431">
          <a:extLst>
            <a:ext uri="{FF2B5EF4-FFF2-40B4-BE49-F238E27FC236}">
              <a16:creationId xmlns:a16="http://schemas.microsoft.com/office/drawing/2014/main" id="{00000000-0008-0000-0300-000090300000}"/>
            </a:ext>
          </a:extLst>
        </xdr:cNvPr>
        <xdr:cNvSpPr/>
      </xdr:nvSpPr>
      <xdr:spPr>
        <a:xfrm>
          <a:off x="1852084" y="26151417"/>
          <a:ext cx="253999" cy="963083"/>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IE" sz="1100"/>
        </a:p>
      </xdr:txBody>
    </xdr:sp>
    <xdr:clientData/>
  </xdr:twoCellAnchor>
  <xdr:twoCellAnchor>
    <xdr:from>
      <xdr:col>3</xdr:col>
      <xdr:colOff>190501</xdr:colOff>
      <xdr:row>111</xdr:row>
      <xdr:rowOff>25402</xdr:rowOff>
    </xdr:from>
    <xdr:to>
      <xdr:col>5</xdr:col>
      <xdr:colOff>42333</xdr:colOff>
      <xdr:row>112</xdr:row>
      <xdr:rowOff>42333</xdr:rowOff>
    </xdr:to>
    <xdr:sp macro="" textlink="">
      <xdr:nvSpPr>
        <xdr:cNvPr id="12433" name="Oval 12432">
          <a:extLst>
            <a:ext uri="{FF2B5EF4-FFF2-40B4-BE49-F238E27FC236}">
              <a16:creationId xmlns:a16="http://schemas.microsoft.com/office/drawing/2014/main" id="{00000000-0008-0000-0300-000091300000}"/>
            </a:ext>
          </a:extLst>
        </xdr:cNvPr>
        <xdr:cNvSpPr/>
      </xdr:nvSpPr>
      <xdr:spPr>
        <a:xfrm>
          <a:off x="2942168" y="26610735"/>
          <a:ext cx="1534582" cy="24976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IE" sz="1100"/>
        </a:p>
      </xdr:txBody>
    </xdr:sp>
    <xdr:clientData/>
  </xdr:twoCellAnchor>
  <xdr:twoCellAnchor>
    <xdr:from>
      <xdr:col>8</xdr:col>
      <xdr:colOff>184152</xdr:colOff>
      <xdr:row>110</xdr:row>
      <xdr:rowOff>63500</xdr:rowOff>
    </xdr:from>
    <xdr:to>
      <xdr:col>8</xdr:col>
      <xdr:colOff>433918</xdr:colOff>
      <xdr:row>114</xdr:row>
      <xdr:rowOff>57150</xdr:rowOff>
    </xdr:to>
    <xdr:sp macro="" textlink="">
      <xdr:nvSpPr>
        <xdr:cNvPr id="12434" name="Oval 12433">
          <a:extLst>
            <a:ext uri="{FF2B5EF4-FFF2-40B4-BE49-F238E27FC236}">
              <a16:creationId xmlns:a16="http://schemas.microsoft.com/office/drawing/2014/main" id="{00000000-0008-0000-0300-000092300000}"/>
            </a:ext>
          </a:extLst>
        </xdr:cNvPr>
        <xdr:cNvSpPr/>
      </xdr:nvSpPr>
      <xdr:spPr>
        <a:xfrm>
          <a:off x="7264402" y="26416000"/>
          <a:ext cx="249766" cy="924983"/>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IE" sz="1100"/>
        </a:p>
      </xdr:txBody>
    </xdr:sp>
    <xdr:clientData/>
  </xdr:twoCellAnchor>
  <xdr:twoCellAnchor>
    <xdr:from>
      <xdr:col>5</xdr:col>
      <xdr:colOff>402166</xdr:colOff>
      <xdr:row>111</xdr:row>
      <xdr:rowOff>124885</xdr:rowOff>
    </xdr:from>
    <xdr:to>
      <xdr:col>6</xdr:col>
      <xdr:colOff>872067</xdr:colOff>
      <xdr:row>112</xdr:row>
      <xdr:rowOff>148166</xdr:rowOff>
    </xdr:to>
    <xdr:sp macro="" textlink="">
      <xdr:nvSpPr>
        <xdr:cNvPr id="12435" name="Oval 12434">
          <a:extLst>
            <a:ext uri="{FF2B5EF4-FFF2-40B4-BE49-F238E27FC236}">
              <a16:creationId xmlns:a16="http://schemas.microsoft.com/office/drawing/2014/main" id="{00000000-0008-0000-0300-000093300000}"/>
            </a:ext>
          </a:extLst>
        </xdr:cNvPr>
        <xdr:cNvSpPr/>
      </xdr:nvSpPr>
      <xdr:spPr>
        <a:xfrm>
          <a:off x="4836583" y="26710218"/>
          <a:ext cx="1337734" cy="25611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IE" sz="1100"/>
        </a:p>
      </xdr:txBody>
    </xdr:sp>
    <xdr:clientData/>
  </xdr:twoCellAnchor>
  <xdr:oneCellAnchor>
    <xdr:from>
      <xdr:col>7</xdr:col>
      <xdr:colOff>552450</xdr:colOff>
      <xdr:row>104</xdr:row>
      <xdr:rowOff>99482</xdr:rowOff>
    </xdr:from>
    <xdr:ext cx="5027274" cy="311496"/>
    <xdr:sp macro="" textlink="">
      <xdr:nvSpPr>
        <xdr:cNvPr id="12436" name="TextBox 12435">
          <a:extLst>
            <a:ext uri="{FF2B5EF4-FFF2-40B4-BE49-F238E27FC236}">
              <a16:creationId xmlns:a16="http://schemas.microsoft.com/office/drawing/2014/main" id="{00000000-0008-0000-0300-000094300000}"/>
            </a:ext>
          </a:extLst>
        </xdr:cNvPr>
        <xdr:cNvSpPr txBox="1"/>
      </xdr:nvSpPr>
      <xdr:spPr>
        <a:xfrm>
          <a:off x="6796617" y="25054982"/>
          <a:ext cx="5027274"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400"/>
            <a:t>LACP links, distributed link</a:t>
          </a:r>
          <a:r>
            <a:rPr lang="en-US" sz="1400" baseline="0"/>
            <a:t> aggregation, Auto-LAG and Auto-Trunk</a:t>
          </a:r>
          <a:r>
            <a:rPr lang="en-US" sz="1400"/>
            <a:t> </a:t>
          </a:r>
        </a:p>
      </xdr:txBody>
    </xdr:sp>
    <xdr:clientData/>
  </xdr:oneCellAnchor>
  <xdr:twoCellAnchor>
    <xdr:from>
      <xdr:col>6</xdr:col>
      <xdr:colOff>893233</xdr:colOff>
      <xdr:row>105</xdr:row>
      <xdr:rowOff>141816</xdr:rowOff>
    </xdr:from>
    <xdr:to>
      <xdr:col>7</xdr:col>
      <xdr:colOff>565149</xdr:colOff>
      <xdr:row>106</xdr:row>
      <xdr:rowOff>227540</xdr:rowOff>
    </xdr:to>
    <xdr:cxnSp macro="">
      <xdr:nvCxnSpPr>
        <xdr:cNvPr id="12437" name="Straight Connector 12436">
          <a:extLst>
            <a:ext uri="{FF2B5EF4-FFF2-40B4-BE49-F238E27FC236}">
              <a16:creationId xmlns:a16="http://schemas.microsoft.com/office/drawing/2014/main" id="{00000000-0008-0000-0300-000095300000}"/>
            </a:ext>
          </a:extLst>
        </xdr:cNvPr>
        <xdr:cNvCxnSpPr/>
      </xdr:nvCxnSpPr>
      <xdr:spPr>
        <a:xfrm flipV="1">
          <a:off x="6195483" y="25330149"/>
          <a:ext cx="613833" cy="31855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324974</xdr:colOff>
      <xdr:row>534</xdr:row>
      <xdr:rowOff>72789</xdr:rowOff>
    </xdr:from>
    <xdr:to>
      <xdr:col>2</xdr:col>
      <xdr:colOff>611412</xdr:colOff>
      <xdr:row>537</xdr:row>
      <xdr:rowOff>174240</xdr:rowOff>
    </xdr:to>
    <xdr:pic>
      <xdr:nvPicPr>
        <xdr:cNvPr id="12444" name="Picture 12443">
          <a:extLst>
            <a:ext uri="{FF2B5EF4-FFF2-40B4-BE49-F238E27FC236}">
              <a16:creationId xmlns:a16="http://schemas.microsoft.com/office/drawing/2014/main" id="{00000000-0008-0000-0300-00009C300000}"/>
            </a:ext>
          </a:extLst>
        </xdr:cNvPr>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324974" y="113364260"/>
          <a:ext cx="2153058" cy="774758"/>
        </a:xfrm>
        <a:prstGeom prst="rect">
          <a:avLst/>
        </a:prstGeom>
      </xdr:spPr>
    </xdr:pic>
    <xdr:clientData/>
  </xdr:twoCellAnchor>
  <xdr:twoCellAnchor editAs="oneCell">
    <xdr:from>
      <xdr:col>2</xdr:col>
      <xdr:colOff>708380</xdr:colOff>
      <xdr:row>528</xdr:row>
      <xdr:rowOff>0</xdr:rowOff>
    </xdr:from>
    <xdr:to>
      <xdr:col>12</xdr:col>
      <xdr:colOff>683478</xdr:colOff>
      <xdr:row>542</xdr:row>
      <xdr:rowOff>77315</xdr:rowOff>
    </xdr:to>
    <xdr:pic>
      <xdr:nvPicPr>
        <xdr:cNvPr id="12445" name="Picture 12444">
          <a:extLst>
            <a:ext uri="{FF2B5EF4-FFF2-40B4-BE49-F238E27FC236}">
              <a16:creationId xmlns:a16="http://schemas.microsoft.com/office/drawing/2014/main" id="{00000000-0008-0000-0300-00009D300000}"/>
            </a:ext>
          </a:extLst>
        </xdr:cNvPr>
        <xdr:cNvPicPr>
          <a:picLocks noChangeAspect="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t="39286" b="-1"/>
        <a:stretch/>
      </xdr:blipFill>
      <xdr:spPr>
        <a:xfrm>
          <a:off x="2579762" y="111946765"/>
          <a:ext cx="9376834" cy="3214962"/>
        </a:xfrm>
        <a:prstGeom prst="rect">
          <a:avLst/>
        </a:prstGeom>
      </xdr:spPr>
    </xdr:pic>
    <xdr:clientData/>
  </xdr:twoCellAnchor>
  <xdr:twoCellAnchor editAs="oneCell">
    <xdr:from>
      <xdr:col>0</xdr:col>
      <xdr:colOff>325513</xdr:colOff>
      <xdr:row>530</xdr:row>
      <xdr:rowOff>144430</xdr:rowOff>
    </xdr:from>
    <xdr:to>
      <xdr:col>2</xdr:col>
      <xdr:colOff>935393</xdr:colOff>
      <xdr:row>533</xdr:row>
      <xdr:rowOff>133175</xdr:rowOff>
    </xdr:to>
    <xdr:pic>
      <xdr:nvPicPr>
        <xdr:cNvPr id="12446" name="Picture 12445">
          <a:extLst>
            <a:ext uri="{FF2B5EF4-FFF2-40B4-BE49-F238E27FC236}">
              <a16:creationId xmlns:a16="http://schemas.microsoft.com/office/drawing/2014/main" id="{00000000-0008-0000-0300-00009E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25513" y="112539430"/>
          <a:ext cx="2476500" cy="668719"/>
        </a:xfrm>
        <a:prstGeom prst="rect">
          <a:avLst/>
        </a:prstGeom>
      </xdr:spPr>
    </xdr:pic>
    <xdr:clientData/>
  </xdr:twoCellAnchor>
  <xdr:twoCellAnchor editAs="oneCell">
    <xdr:from>
      <xdr:col>0</xdr:col>
      <xdr:colOff>28573</xdr:colOff>
      <xdr:row>313</xdr:row>
      <xdr:rowOff>123824</xdr:rowOff>
    </xdr:from>
    <xdr:to>
      <xdr:col>12</xdr:col>
      <xdr:colOff>1008016</xdr:colOff>
      <xdr:row>344</xdr:row>
      <xdr:rowOff>21942</xdr:rowOff>
    </xdr:to>
    <xdr:pic>
      <xdr:nvPicPr>
        <xdr:cNvPr id="19" name="Picture 18">
          <a:extLst>
            <a:ext uri="{FF2B5EF4-FFF2-40B4-BE49-F238E27FC236}">
              <a16:creationId xmlns:a16="http://schemas.microsoft.com/office/drawing/2014/main" id="{00000000-0008-0000-0300-00001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28573" y="72867610"/>
          <a:ext cx="13156747" cy="7078606"/>
        </a:xfrm>
        <a:prstGeom prst="rect">
          <a:avLst/>
        </a:prstGeom>
        <a:ln>
          <a:solidFill>
            <a:schemeClr val="accent1"/>
          </a:solidFill>
        </a:ln>
      </xdr:spPr>
    </xdr:pic>
    <xdr:clientData/>
  </xdr:twoCellAnchor>
  <xdr:twoCellAnchor editAs="oneCell">
    <xdr:from>
      <xdr:col>0</xdr:col>
      <xdr:colOff>514350</xdr:colOff>
      <xdr:row>4</xdr:row>
      <xdr:rowOff>180975</xdr:rowOff>
    </xdr:from>
    <xdr:to>
      <xdr:col>4</xdr:col>
      <xdr:colOff>1007745</xdr:colOff>
      <xdr:row>7</xdr:row>
      <xdr:rowOff>152808</xdr:rowOff>
    </xdr:to>
    <xdr:pic>
      <xdr:nvPicPr>
        <xdr:cNvPr id="18" name="Picture 17">
          <a:extLst>
            <a:ext uri="{FF2B5EF4-FFF2-40B4-BE49-F238E27FC236}">
              <a16:creationId xmlns:a16="http://schemas.microsoft.com/office/drawing/2014/main" id="{B4403842-8FF4-4900-93FE-595E3FEEBAD2}"/>
            </a:ext>
          </a:extLst>
        </xdr:cNvPr>
        <xdr:cNvPicPr>
          <a:picLocks noChangeAspect="1"/>
        </xdr:cNvPicPr>
      </xdr:nvPicPr>
      <xdr:blipFill>
        <a:blip xmlns:r="http://schemas.openxmlformats.org/officeDocument/2006/relationships" r:embed="rId8"/>
        <a:stretch>
          <a:fillRect/>
        </a:stretch>
      </xdr:blipFill>
      <xdr:spPr>
        <a:xfrm>
          <a:off x="514350" y="1095375"/>
          <a:ext cx="4572000" cy="65763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8</xdr:col>
      <xdr:colOff>0</xdr:colOff>
      <xdr:row>68</xdr:row>
      <xdr:rowOff>47625</xdr:rowOff>
    </xdr:from>
    <xdr:ext cx="184731" cy="264560"/>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7543800" y="13649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47</xdr:row>
      <xdr:rowOff>47625</xdr:rowOff>
    </xdr:from>
    <xdr:ext cx="184731" cy="264560"/>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7543800" y="9448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232142</xdr:colOff>
      <xdr:row>4</xdr:row>
      <xdr:rowOff>93663</xdr:rowOff>
    </xdr:from>
    <xdr:ext cx="3614452" cy="328295"/>
    <xdr:sp macro="" textlink="">
      <xdr:nvSpPr>
        <xdr:cNvPr id="4" name="TextBox 3">
          <a:extLst>
            <a:ext uri="{FF2B5EF4-FFF2-40B4-BE49-F238E27FC236}">
              <a16:creationId xmlns:a16="http://schemas.microsoft.com/office/drawing/2014/main" id="{00000000-0008-0000-0400-000004000000}"/>
            </a:ext>
          </a:extLst>
        </xdr:cNvPr>
        <xdr:cNvSpPr txBox="1"/>
      </xdr:nvSpPr>
      <xdr:spPr>
        <a:xfrm>
          <a:off x="8741142" y="897996"/>
          <a:ext cx="361445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a:solidFill>
                <a:schemeClr val="bg1"/>
              </a:solidFill>
              <a:latin typeface="Arial" panose="020B0604020202020204" pitchFamily="34" charset="0"/>
              <a:cs typeface="Arial" panose="020B0604020202020204" pitchFamily="34" charset="0"/>
            </a:rPr>
            <a:t>AV Target Application </a:t>
          </a:r>
          <a:r>
            <a:rPr lang="en-US" sz="1600" b="0" baseline="0">
              <a:solidFill>
                <a:schemeClr val="bg1"/>
              </a:solidFill>
              <a:latin typeface="Arial" panose="020B0604020202020204" pitchFamily="34" charset="0"/>
              <a:cs typeface="Arial" panose="020B0604020202020204" pitchFamily="34" charset="0"/>
            </a:rPr>
            <a:t>|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89659</xdr:colOff>
      <xdr:row>14</xdr:row>
      <xdr:rowOff>526</xdr:rowOff>
    </xdr:to>
    <xdr:pic>
      <xdr:nvPicPr>
        <xdr:cNvPr id="5" name="Picture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614809</xdr:colOff>
      <xdr:row>6</xdr:row>
      <xdr:rowOff>182563</xdr:rowOff>
    </xdr:from>
    <xdr:ext cx="3225435" cy="357790"/>
    <xdr:sp macro="" textlink="">
      <xdr:nvSpPr>
        <xdr:cNvPr id="6" name="TextBox 5">
          <a:extLst>
            <a:ext uri="{FF2B5EF4-FFF2-40B4-BE49-F238E27FC236}">
              <a16:creationId xmlns:a16="http://schemas.microsoft.com/office/drawing/2014/main" id="{00000000-0008-0000-0400-000006000000}"/>
            </a:ext>
          </a:extLst>
        </xdr:cNvPr>
        <xdr:cNvSpPr txBox="1"/>
      </xdr:nvSpPr>
      <xdr:spPr>
        <a:xfrm>
          <a:off x="9111109" y="138271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oneCellAnchor>
    <xdr:from>
      <xdr:col>8</xdr:col>
      <xdr:colOff>0</xdr:colOff>
      <xdr:row>71</xdr:row>
      <xdr:rowOff>0</xdr:rowOff>
    </xdr:from>
    <xdr:ext cx="184731" cy="264560"/>
    <xdr:sp macro="" textlink="">
      <xdr:nvSpPr>
        <xdr:cNvPr id="8" name="TextBox 7">
          <a:extLst>
            <a:ext uri="{FF2B5EF4-FFF2-40B4-BE49-F238E27FC236}">
              <a16:creationId xmlns:a16="http://schemas.microsoft.com/office/drawing/2014/main" id="{00000000-0008-0000-0400-000008000000}"/>
            </a:ext>
          </a:extLst>
        </xdr:cNvPr>
        <xdr:cNvSpPr txBox="1"/>
      </xdr:nvSpPr>
      <xdr:spPr>
        <a:xfrm>
          <a:off x="75438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47625</xdr:rowOff>
    </xdr:from>
    <xdr:ext cx="184731" cy="264560"/>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8496300" y="14249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0</xdr:rowOff>
    </xdr:from>
    <xdr:ext cx="184731" cy="264560"/>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84963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2" name="TextBox 11">
          <a:extLst>
            <a:ext uri="{FF2B5EF4-FFF2-40B4-BE49-F238E27FC236}">
              <a16:creationId xmlns:a16="http://schemas.microsoft.com/office/drawing/2014/main" id="{00000000-0008-0000-0400-00000C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3" name="TextBox 12">
          <a:extLst>
            <a:ext uri="{FF2B5EF4-FFF2-40B4-BE49-F238E27FC236}">
              <a16:creationId xmlns:a16="http://schemas.microsoft.com/office/drawing/2014/main" id="{00000000-0008-0000-0400-00000D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editAs="oneCell">
    <xdr:from>
      <xdr:col>5</xdr:col>
      <xdr:colOff>560916</xdr:colOff>
      <xdr:row>14</xdr:row>
      <xdr:rowOff>190500</xdr:rowOff>
    </xdr:from>
    <xdr:to>
      <xdr:col>17</xdr:col>
      <xdr:colOff>527049</xdr:colOff>
      <xdr:row>85</xdr:row>
      <xdr:rowOff>113676</xdr:rowOff>
    </xdr:to>
    <xdr:pic>
      <xdr:nvPicPr>
        <xdr:cNvPr id="19" name="Picture 18">
          <a:extLst>
            <a:ext uri="{FF2B5EF4-FFF2-40B4-BE49-F238E27FC236}">
              <a16:creationId xmlns:a16="http://schemas.microsoft.com/office/drawing/2014/main" id="{00000000-0008-0000-0400-00001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5429249" y="3005667"/>
          <a:ext cx="10972800" cy="14200092"/>
        </a:xfrm>
        <a:prstGeom prst="rect">
          <a:avLst/>
        </a:prstGeom>
      </xdr:spPr>
    </xdr:pic>
    <xdr:clientData/>
  </xdr:twoCellAnchor>
  <xdr:twoCellAnchor>
    <xdr:from>
      <xdr:col>0</xdr:col>
      <xdr:colOff>275167</xdr:colOff>
      <xdr:row>15</xdr:row>
      <xdr:rowOff>0</xdr:rowOff>
    </xdr:from>
    <xdr:to>
      <xdr:col>5</xdr:col>
      <xdr:colOff>550334</xdr:colOff>
      <xdr:row>46</xdr:row>
      <xdr:rowOff>95250</xdr:rowOff>
    </xdr:to>
    <xdr:sp macro="" textlink="">
      <xdr:nvSpPr>
        <xdr:cNvPr id="20" name="TextBox 19">
          <a:extLst>
            <a:ext uri="{FF2B5EF4-FFF2-40B4-BE49-F238E27FC236}">
              <a16:creationId xmlns:a16="http://schemas.microsoft.com/office/drawing/2014/main" id="{00000000-0008-0000-0400-000014000000}"/>
            </a:ext>
          </a:extLst>
        </xdr:cNvPr>
        <xdr:cNvSpPr txBox="1"/>
      </xdr:nvSpPr>
      <xdr:spPr>
        <a:xfrm>
          <a:off x="275167" y="3016250"/>
          <a:ext cx="5143500" cy="632883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E" sz="2000" b="1"/>
            <a:t>AV Target</a:t>
          </a:r>
          <a:r>
            <a:rPr lang="en-IE" sz="2000" b="1" baseline="0"/>
            <a:t> Application</a:t>
          </a:r>
        </a:p>
        <a:p>
          <a:endParaRPr lang="en-IE" sz="2000" b="1" baseline="0"/>
        </a:p>
        <a:p>
          <a:endParaRPr lang="en-IE" sz="1200" b="0"/>
        </a:p>
        <a:p>
          <a:r>
            <a:rPr lang="en-IE" sz="1400" b="1"/>
            <a:t>Core</a:t>
          </a:r>
        </a:p>
        <a:p>
          <a:r>
            <a:rPr lang="en-IE" sz="1200" b="0"/>
            <a:t>At the core, two</a:t>
          </a:r>
          <a:r>
            <a:rPr lang="en-IE" sz="1200" b="0" baseline="0"/>
            <a:t> powerful M4350 models can be stacked*. For maximum performance, and best reliability, two switches should be the limit</a:t>
          </a:r>
        </a:p>
        <a:p>
          <a:r>
            <a:rPr lang="en-IE" sz="1200" b="0" baseline="0"/>
            <a:t> • Management unit hitless failover and nonstop forwarding ensure no single point of failure</a:t>
          </a:r>
        </a:p>
        <a:p>
          <a:r>
            <a:rPr lang="en-IE" sz="1200" b="0" baseline="0"/>
            <a:t> • The interconnect should provide headroom: for instance, all the multicast present in the network will be replicated between the two core switches</a:t>
          </a:r>
        </a:p>
        <a:p>
          <a:endParaRPr lang="en-IE" sz="1200" b="0"/>
        </a:p>
        <a:p>
          <a:r>
            <a:rPr lang="en-IE" sz="1400" b="1"/>
            <a:t>Building 1 to 5</a:t>
          </a:r>
        </a:p>
        <a:p>
          <a:r>
            <a:rPr lang="en-IE" sz="1200" b="0"/>
            <a:t>• Each M4350 model</a:t>
          </a:r>
          <a:r>
            <a:rPr lang="en-IE" sz="1200" b="0" baseline="0"/>
            <a:t> connects to the core using distributed link aggregation (LACP, fully automatic with Auto-LAG and Auto-Trunk)</a:t>
          </a:r>
          <a:endParaRPr lang="en-IE" sz="1200" b="0"/>
        </a:p>
        <a:p>
          <a:r>
            <a:rPr lang="en-IE" sz="1200" b="0"/>
            <a:t>• In case of</a:t>
          </a:r>
          <a:r>
            <a:rPr lang="en-IE" sz="1200" b="0" baseline="0"/>
            <a:t> one core switch failure, there is no service interruption</a:t>
          </a:r>
          <a:endParaRPr lang="en-IE" sz="1200" b="0"/>
        </a:p>
        <a:p>
          <a:endParaRPr lang="en-IE" sz="1200" b="0"/>
        </a:p>
        <a:p>
          <a:r>
            <a:rPr lang="en-IE" sz="1400" b="1"/>
            <a:t>Centrally managed by</a:t>
          </a:r>
          <a:r>
            <a:rPr lang="en-IE" sz="1400" b="1" baseline="0"/>
            <a:t> the NETGEAR Engage</a:t>
          </a:r>
          <a:r>
            <a:rPr lang="en-IE" sz="1400" b="1" baseline="30000"/>
            <a:t>TM</a:t>
          </a:r>
          <a:r>
            <a:rPr lang="en-IE" sz="1400" b="1" baseline="0"/>
            <a:t> Controller</a:t>
          </a:r>
          <a:endParaRPr lang="en-IE" sz="1400" b="1"/>
        </a:p>
        <a:p>
          <a:r>
            <a:rPr lang="en-IE" sz="1200" b="0"/>
            <a:t>•</a:t>
          </a:r>
          <a:r>
            <a:rPr lang="en-IE" sz="1200" b="0" baseline="0"/>
            <a:t> </a:t>
          </a:r>
          <a:r>
            <a:rPr lang="en-IE" sz="1200" b="0"/>
            <a:t>Simplify your AV multicast deployments with NETGEAR IGMP Plus™ which prevents</a:t>
          </a:r>
          <a:r>
            <a:rPr lang="en-IE" sz="1200" b="0" baseline="0"/>
            <a:t> any multicast flooding for your </a:t>
          </a:r>
          <a:r>
            <a:rPr lang="en-IE" sz="1200" b="0"/>
            <a:t>Professional AV, Medical AV, Residential AV, Broadcast AV, Lighting installations, and more.</a:t>
          </a:r>
        </a:p>
        <a:p>
          <a:r>
            <a:rPr lang="en-IE" sz="1100" b="0">
              <a:solidFill>
                <a:schemeClr val="dk1"/>
              </a:solidFill>
              <a:effectLst/>
              <a:latin typeface="+mn-lt"/>
              <a:ea typeface="+mn-ea"/>
              <a:cs typeface="+mn-cs"/>
            </a:rPr>
            <a:t>•</a:t>
          </a:r>
          <a:r>
            <a:rPr lang="en-IE" sz="1100" b="0" baseline="0">
              <a:solidFill>
                <a:schemeClr val="dk1"/>
              </a:solidFill>
              <a:effectLst/>
              <a:latin typeface="+mn-lt"/>
              <a:ea typeface="+mn-ea"/>
              <a:cs typeface="+mn-cs"/>
            </a:rPr>
            <a:t> </a:t>
          </a:r>
          <a:r>
            <a:rPr lang="en-IE" sz="1200" b="0"/>
            <a:t>Centrally available in Engage,</a:t>
          </a:r>
          <a:r>
            <a:rPr lang="en-IE" sz="1200" b="0" baseline="0"/>
            <a:t> t</a:t>
          </a:r>
          <a:r>
            <a:rPr lang="en-IE" sz="1200" b="0"/>
            <a:t>he revolutionary NETGEAR AV user interface contains pre-configured profiles for all major audio, video, and lighting protocols including: AVB, Dante, Q-SYS, AES67, NVX, AMX, Q-SYS, NDI 4, NDI 5, ZeeVee, Aurora Multimedia, Kramer, Atlona, LibAV, Visionary, SDVoE and others. SMPTE ST 2110 is supported on select models</a:t>
          </a:r>
        </a:p>
        <a:p>
          <a:endParaRPr lang="en-IE" sz="1200" b="0"/>
        </a:p>
        <a:p>
          <a:endParaRPr lang="en-IE" sz="1200" b="0"/>
        </a:p>
        <a:p>
          <a:endParaRPr lang="en-IE" sz="1200" b="0"/>
        </a:p>
        <a:p>
          <a:r>
            <a:rPr lang="en-IE" sz="1100" b="0"/>
            <a:t>*</a:t>
          </a:r>
          <a:r>
            <a:rPr lang="en-IE" sz="1100" b="0" baseline="0"/>
            <a:t> Stacking, AVB, and PTP TC are mutually exclusive features. A stack cannot run AVB, nor PTP TC (or BC/GM).</a:t>
          </a:r>
          <a:endParaRPr lang="en-IE" sz="1100" b="0"/>
        </a:p>
      </xdr:txBody>
    </xdr:sp>
    <xdr:clientData/>
  </xdr:twoCellAnchor>
  <xdr:twoCellAnchor editAs="oneCell">
    <xdr:from>
      <xdr:col>0</xdr:col>
      <xdr:colOff>561975</xdr:colOff>
      <xdr:row>4</xdr:row>
      <xdr:rowOff>142875</xdr:rowOff>
    </xdr:from>
    <xdr:to>
      <xdr:col>4</xdr:col>
      <xdr:colOff>781050</xdr:colOff>
      <xdr:row>8</xdr:row>
      <xdr:rowOff>408</xdr:rowOff>
    </xdr:to>
    <xdr:pic>
      <xdr:nvPicPr>
        <xdr:cNvPr id="7" name="Picture 6">
          <a:extLst>
            <a:ext uri="{FF2B5EF4-FFF2-40B4-BE49-F238E27FC236}">
              <a16:creationId xmlns:a16="http://schemas.microsoft.com/office/drawing/2014/main" id="{BA477991-8A24-4470-A3B2-0365B6F7B5C3}"/>
            </a:ext>
          </a:extLst>
        </xdr:cNvPr>
        <xdr:cNvPicPr>
          <a:picLocks noChangeAspect="1"/>
        </xdr:cNvPicPr>
      </xdr:nvPicPr>
      <xdr:blipFill>
        <a:blip xmlns:r="http://schemas.openxmlformats.org/officeDocument/2006/relationships" r:embed="rId3"/>
        <a:stretch>
          <a:fillRect/>
        </a:stretch>
      </xdr:blipFill>
      <xdr:spPr>
        <a:xfrm>
          <a:off x="561975" y="942975"/>
          <a:ext cx="4572000" cy="6576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8</xdr:col>
      <xdr:colOff>0</xdr:colOff>
      <xdr:row>68</xdr:row>
      <xdr:rowOff>47625</xdr:rowOff>
    </xdr:from>
    <xdr:ext cx="184731" cy="264560"/>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7543800" y="13649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47</xdr:row>
      <xdr:rowOff>47625</xdr:rowOff>
    </xdr:from>
    <xdr:ext cx="184731" cy="264560"/>
    <xdr:sp macro="" textlink="">
      <xdr:nvSpPr>
        <xdr:cNvPr id="3" name="TextBox 2">
          <a:extLst>
            <a:ext uri="{FF2B5EF4-FFF2-40B4-BE49-F238E27FC236}">
              <a16:creationId xmlns:a16="http://schemas.microsoft.com/office/drawing/2014/main" id="{00000000-0008-0000-0500-000003000000}"/>
            </a:ext>
          </a:extLst>
        </xdr:cNvPr>
        <xdr:cNvSpPr txBox="1"/>
      </xdr:nvSpPr>
      <xdr:spPr>
        <a:xfrm>
          <a:off x="7543800" y="9448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323449</xdr:colOff>
      <xdr:row>4</xdr:row>
      <xdr:rowOff>93663</xdr:rowOff>
    </xdr:from>
    <xdr:ext cx="3523145" cy="328295"/>
    <xdr:sp macro="" textlink="">
      <xdr:nvSpPr>
        <xdr:cNvPr id="4" name="TextBox 3">
          <a:extLst>
            <a:ext uri="{FF2B5EF4-FFF2-40B4-BE49-F238E27FC236}">
              <a16:creationId xmlns:a16="http://schemas.microsoft.com/office/drawing/2014/main" id="{00000000-0008-0000-0500-000004000000}"/>
            </a:ext>
          </a:extLst>
        </xdr:cNvPr>
        <xdr:cNvSpPr txBox="1"/>
      </xdr:nvSpPr>
      <xdr:spPr>
        <a:xfrm>
          <a:off x="8832449" y="897996"/>
          <a:ext cx="3523145"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a:solidFill>
                <a:schemeClr val="bg1"/>
              </a:solidFill>
              <a:latin typeface="Arial" panose="020B0604020202020204" pitchFamily="34" charset="0"/>
              <a:cs typeface="Arial" panose="020B0604020202020204" pitchFamily="34" charset="0"/>
            </a:rPr>
            <a:t>IT Target Application </a:t>
          </a:r>
          <a:r>
            <a:rPr lang="en-US" sz="1600" b="0" baseline="0">
              <a:solidFill>
                <a:schemeClr val="bg1"/>
              </a:solidFill>
              <a:latin typeface="Arial" panose="020B0604020202020204" pitchFamily="34" charset="0"/>
              <a:cs typeface="Arial" panose="020B0604020202020204" pitchFamily="34" charset="0"/>
            </a:rPr>
            <a:t>|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89659</xdr:colOff>
      <xdr:row>14</xdr:row>
      <xdr:rowOff>526</xdr:rowOff>
    </xdr:to>
    <xdr:pic>
      <xdr:nvPicPr>
        <xdr:cNvPr id="5" name="Picture 4">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614809</xdr:colOff>
      <xdr:row>6</xdr:row>
      <xdr:rowOff>182563</xdr:rowOff>
    </xdr:from>
    <xdr:ext cx="3225435" cy="357790"/>
    <xdr:sp macro="" textlink="">
      <xdr:nvSpPr>
        <xdr:cNvPr id="6" name="TextBox 5">
          <a:extLst>
            <a:ext uri="{FF2B5EF4-FFF2-40B4-BE49-F238E27FC236}">
              <a16:creationId xmlns:a16="http://schemas.microsoft.com/office/drawing/2014/main" id="{00000000-0008-0000-0500-000006000000}"/>
            </a:ext>
          </a:extLst>
        </xdr:cNvPr>
        <xdr:cNvSpPr txBox="1"/>
      </xdr:nvSpPr>
      <xdr:spPr>
        <a:xfrm>
          <a:off x="9111109" y="138271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oneCellAnchor>
    <xdr:from>
      <xdr:col>8</xdr:col>
      <xdr:colOff>0</xdr:colOff>
      <xdr:row>71</xdr:row>
      <xdr:rowOff>0</xdr:rowOff>
    </xdr:from>
    <xdr:ext cx="184731" cy="264560"/>
    <xdr:sp macro="" textlink="">
      <xdr:nvSpPr>
        <xdr:cNvPr id="7" name="TextBox 6">
          <a:extLst>
            <a:ext uri="{FF2B5EF4-FFF2-40B4-BE49-F238E27FC236}">
              <a16:creationId xmlns:a16="http://schemas.microsoft.com/office/drawing/2014/main" id="{00000000-0008-0000-0500-000007000000}"/>
            </a:ext>
          </a:extLst>
        </xdr:cNvPr>
        <xdr:cNvSpPr txBox="1"/>
      </xdr:nvSpPr>
      <xdr:spPr>
        <a:xfrm>
          <a:off x="75438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47625</xdr:rowOff>
    </xdr:from>
    <xdr:ext cx="184731" cy="264560"/>
    <xdr:sp macro="" textlink="">
      <xdr:nvSpPr>
        <xdr:cNvPr id="8" name="TextBox 7">
          <a:extLst>
            <a:ext uri="{FF2B5EF4-FFF2-40B4-BE49-F238E27FC236}">
              <a16:creationId xmlns:a16="http://schemas.microsoft.com/office/drawing/2014/main" id="{00000000-0008-0000-0500-000008000000}"/>
            </a:ext>
          </a:extLst>
        </xdr:cNvPr>
        <xdr:cNvSpPr txBox="1"/>
      </xdr:nvSpPr>
      <xdr:spPr>
        <a:xfrm>
          <a:off x="8496300" y="142494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9</xdr:col>
      <xdr:colOff>0</xdr:colOff>
      <xdr:row>71</xdr:row>
      <xdr:rowOff>0</xdr:rowOff>
    </xdr:from>
    <xdr:ext cx="184731" cy="264560"/>
    <xdr:sp macro="" textlink="">
      <xdr:nvSpPr>
        <xdr:cNvPr id="9" name="TextBox 8">
          <a:extLst>
            <a:ext uri="{FF2B5EF4-FFF2-40B4-BE49-F238E27FC236}">
              <a16:creationId xmlns:a16="http://schemas.microsoft.com/office/drawing/2014/main" id="{00000000-0008-0000-0500-000009000000}"/>
            </a:ext>
          </a:extLst>
        </xdr:cNvPr>
        <xdr:cNvSpPr txBox="1"/>
      </xdr:nvSpPr>
      <xdr:spPr>
        <a:xfrm>
          <a:off x="8496300"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0" name="TextBox 9">
          <a:extLst>
            <a:ext uri="{FF2B5EF4-FFF2-40B4-BE49-F238E27FC236}">
              <a16:creationId xmlns:a16="http://schemas.microsoft.com/office/drawing/2014/main" id="{00000000-0008-0000-0500-00000A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71</xdr:row>
      <xdr:rowOff>0</xdr:rowOff>
    </xdr:from>
    <xdr:ext cx="184731" cy="264560"/>
    <xdr:sp macro="" textlink="">
      <xdr:nvSpPr>
        <xdr:cNvPr id="11" name="TextBox 10">
          <a:extLst>
            <a:ext uri="{FF2B5EF4-FFF2-40B4-BE49-F238E27FC236}">
              <a16:creationId xmlns:a16="http://schemas.microsoft.com/office/drawing/2014/main" id="{00000000-0008-0000-0500-00000B000000}"/>
            </a:ext>
          </a:extLst>
        </xdr:cNvPr>
        <xdr:cNvSpPr txBox="1"/>
      </xdr:nvSpPr>
      <xdr:spPr>
        <a:xfrm>
          <a:off x="4543425" y="14201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editAs="oneCell">
    <xdr:from>
      <xdr:col>0</xdr:col>
      <xdr:colOff>296334</xdr:colOff>
      <xdr:row>3</xdr:row>
      <xdr:rowOff>179917</xdr:rowOff>
    </xdr:from>
    <xdr:to>
      <xdr:col>3</xdr:col>
      <xdr:colOff>201084</xdr:colOff>
      <xdr:row>8</xdr:row>
      <xdr:rowOff>14685</xdr:rowOff>
    </xdr:to>
    <xdr:pic>
      <xdr:nvPicPr>
        <xdr:cNvPr id="12" name="Picture 11">
          <a:extLst>
            <a:ext uri="{FF2B5EF4-FFF2-40B4-BE49-F238E27FC236}">
              <a16:creationId xmlns:a16="http://schemas.microsoft.com/office/drawing/2014/main" id="{00000000-0008-0000-0500-00000C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96334" y="779992"/>
          <a:ext cx="3114675" cy="834893"/>
        </a:xfrm>
        <a:prstGeom prst="rect">
          <a:avLst/>
        </a:prstGeom>
      </xdr:spPr>
    </xdr:pic>
    <xdr:clientData/>
  </xdr:twoCellAnchor>
  <xdr:twoCellAnchor editAs="oneCell">
    <xdr:from>
      <xdr:col>5</xdr:col>
      <xdr:colOff>667732</xdr:colOff>
      <xdr:row>15</xdr:row>
      <xdr:rowOff>116418</xdr:rowOff>
    </xdr:from>
    <xdr:to>
      <xdr:col>17</xdr:col>
      <xdr:colOff>248782</xdr:colOff>
      <xdr:row>86</xdr:row>
      <xdr:rowOff>39594</xdr:rowOff>
    </xdr:to>
    <xdr:pic>
      <xdr:nvPicPr>
        <xdr:cNvPr id="13" name="Picture 12">
          <a:extLst>
            <a:ext uri="{FF2B5EF4-FFF2-40B4-BE49-F238E27FC236}">
              <a16:creationId xmlns:a16="http://schemas.microsoft.com/office/drawing/2014/main" id="{00000000-0008-0000-0500-00000D000000}"/>
            </a:ext>
          </a:extLst>
        </xdr:cNvPr>
        <xdr:cNvPicPr>
          <a:picLocks noChangeAspect="1"/>
        </xdr:cNvPicPr>
      </xdr:nvPicPr>
      <xdr:blipFill>
        <a:blip xmlns:r="http://schemas.openxmlformats.org/officeDocument/2006/relationships" r:embed="rId3">
          <a:extLst>
            <a:ext uri="{BEBA8EAE-BF5A-486C-A8C5-ECC9F3942E4B}">
              <a14:imgProps xmlns:a14="http://schemas.microsoft.com/office/drawing/2010/main">
                <a14:imgLayer r:embed="rId4">
                  <a14:imgEffect>
                    <a14:sharpenSoften amount="25000"/>
                  </a14:imgEffect>
                </a14:imgLayer>
              </a14:imgProps>
            </a:ext>
            <a:ext uri="{28A0092B-C50C-407E-A947-70E740481C1C}">
              <a14:useLocalDpi xmlns:a14="http://schemas.microsoft.com/office/drawing/2010/main" val="0"/>
            </a:ext>
          </a:extLst>
        </a:blip>
        <a:srcRect/>
        <a:stretch/>
      </xdr:blipFill>
      <xdr:spPr>
        <a:xfrm>
          <a:off x="5535007" y="3116793"/>
          <a:ext cx="10572900" cy="14124951"/>
        </a:xfrm>
        <a:prstGeom prst="rect">
          <a:avLst/>
        </a:prstGeom>
        <a:ln>
          <a:solidFill>
            <a:sysClr val="windowText" lastClr="000000"/>
          </a:solidFill>
        </a:ln>
      </xdr:spPr>
    </xdr:pic>
    <xdr:clientData/>
  </xdr:twoCellAnchor>
  <xdr:twoCellAnchor>
    <xdr:from>
      <xdr:col>0</xdr:col>
      <xdr:colOff>370417</xdr:colOff>
      <xdr:row>15</xdr:row>
      <xdr:rowOff>105833</xdr:rowOff>
    </xdr:from>
    <xdr:to>
      <xdr:col>5</xdr:col>
      <xdr:colOff>645584</xdr:colOff>
      <xdr:row>46</xdr:row>
      <xdr:rowOff>201083</xdr:rowOff>
    </xdr:to>
    <xdr:sp macro="" textlink="">
      <xdr:nvSpPr>
        <xdr:cNvPr id="14" name="TextBox 13">
          <a:extLst>
            <a:ext uri="{FF2B5EF4-FFF2-40B4-BE49-F238E27FC236}">
              <a16:creationId xmlns:a16="http://schemas.microsoft.com/office/drawing/2014/main" id="{00000000-0008-0000-0500-00000E000000}"/>
            </a:ext>
          </a:extLst>
        </xdr:cNvPr>
        <xdr:cNvSpPr txBox="1"/>
      </xdr:nvSpPr>
      <xdr:spPr>
        <a:xfrm>
          <a:off x="370417" y="3122083"/>
          <a:ext cx="5143500" cy="632883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E" sz="2000" b="1"/>
            <a:t>IT Target</a:t>
          </a:r>
          <a:r>
            <a:rPr lang="en-IE" sz="2000" b="1" baseline="0"/>
            <a:t> Application</a:t>
          </a:r>
        </a:p>
        <a:p>
          <a:endParaRPr lang="en-IE" sz="2000" b="1" baseline="0"/>
        </a:p>
        <a:p>
          <a:endParaRPr lang="en-IE" sz="1200" b="0"/>
        </a:p>
        <a:p>
          <a:r>
            <a:rPr lang="en-IE" sz="1400" b="1"/>
            <a:t>Core</a:t>
          </a:r>
        </a:p>
        <a:p>
          <a:r>
            <a:rPr lang="en-IE" sz="1200" b="0"/>
            <a:t>At the core, two</a:t>
          </a:r>
          <a:r>
            <a:rPr lang="en-IE" sz="1200" b="0" baseline="0"/>
            <a:t> powerful M4350 models can be stacked. For maximum performance, and best reliability, two switches should be the limit</a:t>
          </a:r>
        </a:p>
        <a:p>
          <a:r>
            <a:rPr lang="en-IE" sz="1200" b="0" baseline="0"/>
            <a:t> • Management unit hitless failover and nonstop forwarding ensure no single point of failure</a:t>
          </a:r>
        </a:p>
        <a:p>
          <a:r>
            <a:rPr lang="en-IE" sz="1200" b="0" baseline="0"/>
            <a:t> • The interconnect should provide headroom: for instance, all the multicast present in the network will be replicated between the two core switches</a:t>
          </a:r>
        </a:p>
        <a:p>
          <a:endParaRPr lang="en-IE" sz="1200" b="0"/>
        </a:p>
        <a:p>
          <a:r>
            <a:rPr lang="en-IE" sz="1400" b="1"/>
            <a:t>Building 1</a:t>
          </a:r>
        </a:p>
        <a:p>
          <a:r>
            <a:rPr lang="en-IE" sz="1200" b="0"/>
            <a:t>• For midsize server installations, two half-width M4350 10GbE models can be paired in a single rack space for redundant top-of-rack</a:t>
          </a:r>
        </a:p>
        <a:p>
          <a:r>
            <a:rPr lang="en-IE" sz="1200" b="0"/>
            <a:t>• Management unit hitless failover and nonstop forwarding ensure no single point of failure for servers and storage</a:t>
          </a:r>
        </a:p>
        <a:p>
          <a:endParaRPr lang="en-IE" sz="1200" b="0"/>
        </a:p>
        <a:p>
          <a:r>
            <a:rPr lang="en-IE" sz="1400" b="1"/>
            <a:t>Building 2</a:t>
          </a:r>
        </a:p>
        <a:p>
          <a:r>
            <a:rPr lang="en-IE" sz="1200" b="0"/>
            <a:t>•</a:t>
          </a:r>
          <a:r>
            <a:rPr lang="en-IE" sz="1200" b="0" baseline="0"/>
            <a:t> </a:t>
          </a:r>
          <a:r>
            <a:rPr lang="en-IE" sz="1200" b="0"/>
            <a:t>Common for intermediate distribution frames (IDF) in K-12 and other large campuses, stacking topologies greatly simplify deployments at the edge</a:t>
          </a:r>
        </a:p>
        <a:p>
          <a:r>
            <a:rPr lang="en-IE" sz="1200" b="0"/>
            <a:t>•</a:t>
          </a:r>
          <a:r>
            <a:rPr lang="en-IE" sz="1200" b="0" baseline="0"/>
            <a:t> </a:t>
          </a:r>
          <a:r>
            <a:rPr lang="en-IE" sz="1200" b="0"/>
            <a:t>While reducing the number of logical units to manage, stacking also brings network resiliency with distributed uplinks in aggregation to the core</a:t>
          </a:r>
        </a:p>
        <a:p>
          <a:endParaRPr lang="en-IE" sz="1400" b="1"/>
        </a:p>
        <a:p>
          <a:r>
            <a:rPr lang="en-IE" sz="1400" b="1"/>
            <a:t>Building 3</a:t>
          </a:r>
          <a:endParaRPr lang="en-IE" sz="1200" b="1"/>
        </a:p>
        <a:p>
          <a:r>
            <a:rPr lang="en-IE" sz="1200" b="0"/>
            <a:t>•</a:t>
          </a:r>
          <a:r>
            <a:rPr lang="en-IE" sz="1200" b="0" baseline="0"/>
            <a:t> </a:t>
          </a:r>
          <a:r>
            <a:rPr lang="en-IE" sz="1200" b="0"/>
            <a:t>For typical collapsed core installations, with a variety of 1G, 2.5G, 10G, and 25G access ports in branch offices, server rooms or campus high performance labs</a:t>
          </a:r>
        </a:p>
        <a:p>
          <a:r>
            <a:rPr lang="en-IE" sz="1200" b="0"/>
            <a:t>• Double</a:t>
          </a:r>
          <a:r>
            <a:rPr lang="en-IE" sz="1200" b="0" baseline="0"/>
            <a:t> star</a:t>
          </a:r>
          <a:r>
            <a:rPr lang="en-IE" sz="1200" b="0"/>
            <a:t> architectures deliver highest performance with every leaf switch</a:t>
          </a:r>
          <a:r>
            <a:rPr lang="en-IE" sz="1200" b="0" baseline="0"/>
            <a:t> </a:t>
          </a:r>
          <a:r>
            <a:rPr lang="en-IE" sz="1200" b="0"/>
            <a:t>connecting to every spine switch</a:t>
          </a:r>
        </a:p>
      </xdr:txBody>
    </xdr:sp>
    <xdr:clientData/>
  </xdr:twoCellAnchor>
</xdr:wsDr>
</file>

<file path=xl/drawings/drawing7.xml><?xml version="1.0" encoding="utf-8"?>
<xdr:wsDr xmlns:xdr="http://schemas.openxmlformats.org/drawingml/2006/spreadsheetDrawing" xmlns:a="http://schemas.openxmlformats.org/drawingml/2006/main">
  <xdr:oneCellAnchor>
    <xdr:from>
      <xdr:col>8</xdr:col>
      <xdr:colOff>0</xdr:colOff>
      <xdr:row>232</xdr:row>
      <xdr:rowOff>47625</xdr:rowOff>
    </xdr:from>
    <xdr:ext cx="184731" cy="264560"/>
    <xdr:sp macro="" textlink="">
      <xdr:nvSpPr>
        <xdr:cNvPr id="2" name="TextBox 1">
          <a:extLst>
            <a:ext uri="{FF2B5EF4-FFF2-40B4-BE49-F238E27FC236}">
              <a16:creationId xmlns:a16="http://schemas.microsoft.com/office/drawing/2014/main" id="{00000000-0008-0000-0600-000002000000}"/>
            </a:ext>
          </a:extLst>
        </xdr:cNvPr>
        <xdr:cNvSpPr txBox="1"/>
      </xdr:nvSpPr>
      <xdr:spPr>
        <a:xfrm>
          <a:off x="7543800" y="406241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205</xdr:row>
      <xdr:rowOff>47625</xdr:rowOff>
    </xdr:from>
    <xdr:ext cx="184731" cy="264560"/>
    <xdr:sp macro="" textlink="">
      <xdr:nvSpPr>
        <xdr:cNvPr id="3" name="TextBox 2">
          <a:extLst>
            <a:ext uri="{FF2B5EF4-FFF2-40B4-BE49-F238E27FC236}">
              <a16:creationId xmlns:a16="http://schemas.microsoft.com/office/drawing/2014/main" id="{00000000-0008-0000-0600-000003000000}"/>
            </a:ext>
          </a:extLst>
        </xdr:cNvPr>
        <xdr:cNvSpPr txBox="1"/>
      </xdr:nvSpPr>
      <xdr:spPr>
        <a:xfrm>
          <a:off x="7543800" y="3662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777369</xdr:colOff>
      <xdr:row>4</xdr:row>
      <xdr:rowOff>93663</xdr:rowOff>
    </xdr:from>
    <xdr:ext cx="4025397" cy="328295"/>
    <xdr:sp macro="" textlink="">
      <xdr:nvSpPr>
        <xdr:cNvPr id="4" name="TextBox 3">
          <a:extLst>
            <a:ext uri="{FF2B5EF4-FFF2-40B4-BE49-F238E27FC236}">
              <a16:creationId xmlns:a16="http://schemas.microsoft.com/office/drawing/2014/main" id="{00000000-0008-0000-0600-000004000000}"/>
            </a:ext>
          </a:extLst>
        </xdr:cNvPr>
        <xdr:cNvSpPr txBox="1"/>
      </xdr:nvSpPr>
      <xdr:spPr>
        <a:xfrm>
          <a:off x="8321169" y="893763"/>
          <a:ext cx="4025397"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600" b="0">
              <a:solidFill>
                <a:schemeClr val="bg1"/>
              </a:solidFill>
              <a:latin typeface="Arial" panose="020B0604020202020204" pitchFamily="34" charset="0"/>
              <a:cs typeface="Arial" panose="020B0604020202020204" pitchFamily="34" charset="0"/>
            </a:rPr>
            <a:t>Components and Modules </a:t>
          </a:r>
          <a:r>
            <a:rPr lang="en-US" sz="1600" b="0" baseline="0">
              <a:solidFill>
                <a:schemeClr val="bg1"/>
              </a:solidFill>
              <a:latin typeface="Arial" panose="020B0604020202020204" pitchFamily="34" charset="0"/>
              <a:cs typeface="Arial" panose="020B0604020202020204" pitchFamily="34" charset="0"/>
            </a:rPr>
            <a:t>|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13</xdr:col>
      <xdr:colOff>466728</xdr:colOff>
      <xdr:row>10</xdr:row>
      <xdr:rowOff>64026</xdr:rowOff>
    </xdr:from>
    <xdr:to>
      <xdr:col>14</xdr:col>
      <xdr:colOff>94421</xdr:colOff>
      <xdr:row>14</xdr:row>
      <xdr:rowOff>526</xdr:rowOff>
    </xdr:to>
    <xdr:pic>
      <xdr:nvPicPr>
        <xdr:cNvPr id="5" name="Picture 4">
          <a:extLst>
            <a:ext uri="{FF2B5EF4-FFF2-40B4-BE49-F238E27FC236}">
              <a16:creationId xmlns:a16="http://schemas.microsoft.com/office/drawing/2014/main" id="{00000000-0008-0000-0600-000005000000}"/>
            </a:ext>
          </a:extLst>
        </xdr:cNvPr>
        <xdr:cNvPicPr>
          <a:picLocks noChangeAspect="1"/>
        </xdr:cNvPicPr>
      </xdr:nvPicPr>
      <xdr:blipFill>
        <a:blip xmlns:r="http://schemas.openxmlformats.org/officeDocument/2006/relationships" r:embed="rId1"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2658728" y="2064276"/>
          <a:ext cx="708781" cy="736600"/>
        </a:xfrm>
        <a:prstGeom prst="rect">
          <a:avLst/>
        </a:prstGeom>
      </xdr:spPr>
    </xdr:pic>
    <xdr:clientData/>
  </xdr:twoCellAnchor>
  <xdr:oneCellAnchor>
    <xdr:from>
      <xdr:col>9</xdr:col>
      <xdr:colOff>832754</xdr:colOff>
      <xdr:row>6</xdr:row>
      <xdr:rowOff>182563</xdr:rowOff>
    </xdr:from>
    <xdr:ext cx="3007490" cy="357790"/>
    <xdr:sp macro="" textlink="">
      <xdr:nvSpPr>
        <xdr:cNvPr id="6" name="TextBox 5">
          <a:extLst>
            <a:ext uri="{FF2B5EF4-FFF2-40B4-BE49-F238E27FC236}">
              <a16:creationId xmlns:a16="http://schemas.microsoft.com/office/drawing/2014/main" id="{00000000-0008-0000-0600-000006000000}"/>
            </a:ext>
          </a:extLst>
        </xdr:cNvPr>
        <xdr:cNvSpPr txBox="1"/>
      </xdr:nvSpPr>
      <xdr:spPr>
        <a:xfrm>
          <a:off x="9329054" y="1382713"/>
          <a:ext cx="3007490"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Line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oneCellAnchor>
    <xdr:from>
      <xdr:col>11</xdr:col>
      <xdr:colOff>544285</xdr:colOff>
      <xdr:row>177</xdr:row>
      <xdr:rowOff>116632</xdr:rowOff>
    </xdr:from>
    <xdr:ext cx="184731" cy="264560"/>
    <xdr:sp macro="" textlink="">
      <xdr:nvSpPr>
        <xdr:cNvPr id="13" name="TextBox 12">
          <a:extLst>
            <a:ext uri="{FF2B5EF4-FFF2-40B4-BE49-F238E27FC236}">
              <a16:creationId xmlns:a16="http://schemas.microsoft.com/office/drawing/2014/main" id="{00000000-0008-0000-0600-00000D000000}"/>
            </a:ext>
          </a:extLst>
        </xdr:cNvPr>
        <xdr:cNvSpPr txBox="1"/>
      </xdr:nvSpPr>
      <xdr:spPr>
        <a:xfrm>
          <a:off x="10945585" y="161186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11</xdr:col>
      <xdr:colOff>544285</xdr:colOff>
      <xdr:row>210</xdr:row>
      <xdr:rowOff>116632</xdr:rowOff>
    </xdr:from>
    <xdr:ext cx="184731" cy="264560"/>
    <xdr:sp macro="" textlink="">
      <xdr:nvSpPr>
        <xdr:cNvPr id="17" name="TextBox 16">
          <a:extLst>
            <a:ext uri="{FF2B5EF4-FFF2-40B4-BE49-F238E27FC236}">
              <a16:creationId xmlns:a16="http://schemas.microsoft.com/office/drawing/2014/main" id="{00000000-0008-0000-0600-000011000000}"/>
            </a:ext>
          </a:extLst>
        </xdr:cNvPr>
        <xdr:cNvSpPr txBox="1"/>
      </xdr:nvSpPr>
      <xdr:spPr>
        <a:xfrm>
          <a:off x="10945585" y="3764513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8</xdr:col>
      <xdr:colOff>0</xdr:colOff>
      <xdr:row>258</xdr:row>
      <xdr:rowOff>47625</xdr:rowOff>
    </xdr:from>
    <xdr:ext cx="184731" cy="264560"/>
    <xdr:sp macro="" textlink="">
      <xdr:nvSpPr>
        <xdr:cNvPr id="20" name="TextBox 19">
          <a:extLst>
            <a:ext uri="{FF2B5EF4-FFF2-40B4-BE49-F238E27FC236}">
              <a16:creationId xmlns:a16="http://schemas.microsoft.com/office/drawing/2014/main" id="{00000000-0008-0000-0600-000014000000}"/>
            </a:ext>
          </a:extLst>
        </xdr:cNvPr>
        <xdr:cNvSpPr txBox="1"/>
      </xdr:nvSpPr>
      <xdr:spPr>
        <a:xfrm>
          <a:off x="7543800" y="45777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8</xdr:col>
      <xdr:colOff>0</xdr:colOff>
      <xdr:row>237</xdr:row>
      <xdr:rowOff>47625</xdr:rowOff>
    </xdr:from>
    <xdr:ext cx="184731" cy="264560"/>
    <xdr:sp macro="" textlink="">
      <xdr:nvSpPr>
        <xdr:cNvPr id="21" name="TextBox 20">
          <a:extLst>
            <a:ext uri="{FF2B5EF4-FFF2-40B4-BE49-F238E27FC236}">
              <a16:creationId xmlns:a16="http://schemas.microsoft.com/office/drawing/2014/main" id="{00000000-0008-0000-0600-000015000000}"/>
            </a:ext>
          </a:extLst>
        </xdr:cNvPr>
        <xdr:cNvSpPr txBox="1"/>
      </xdr:nvSpPr>
      <xdr:spPr>
        <a:xfrm>
          <a:off x="7543800" y="41776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11</xdr:col>
      <xdr:colOff>544285</xdr:colOff>
      <xdr:row>242</xdr:row>
      <xdr:rowOff>116632</xdr:rowOff>
    </xdr:from>
    <xdr:ext cx="184731" cy="264560"/>
    <xdr:sp macro="" textlink="">
      <xdr:nvSpPr>
        <xdr:cNvPr id="25" name="TextBox 24">
          <a:extLst>
            <a:ext uri="{FF2B5EF4-FFF2-40B4-BE49-F238E27FC236}">
              <a16:creationId xmlns:a16="http://schemas.microsoft.com/office/drawing/2014/main" id="{00000000-0008-0000-0600-000019000000}"/>
            </a:ext>
          </a:extLst>
        </xdr:cNvPr>
        <xdr:cNvSpPr txBox="1"/>
      </xdr:nvSpPr>
      <xdr:spPr>
        <a:xfrm>
          <a:off x="10945585" y="4279815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11</xdr:col>
      <xdr:colOff>544285</xdr:colOff>
      <xdr:row>274</xdr:row>
      <xdr:rowOff>116632</xdr:rowOff>
    </xdr:from>
    <xdr:ext cx="184731" cy="264560"/>
    <xdr:sp macro="" textlink="">
      <xdr:nvSpPr>
        <xdr:cNvPr id="36" name="TextBox 35">
          <a:extLst>
            <a:ext uri="{FF2B5EF4-FFF2-40B4-BE49-F238E27FC236}">
              <a16:creationId xmlns:a16="http://schemas.microsoft.com/office/drawing/2014/main" id="{00000000-0008-0000-0600-000024000000}"/>
            </a:ext>
          </a:extLst>
        </xdr:cNvPr>
        <xdr:cNvSpPr txBox="1"/>
      </xdr:nvSpPr>
      <xdr:spPr>
        <a:xfrm>
          <a:off x="10945585" y="479511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11</xdr:col>
      <xdr:colOff>544285</xdr:colOff>
      <xdr:row>305</xdr:row>
      <xdr:rowOff>116632</xdr:rowOff>
    </xdr:from>
    <xdr:ext cx="184731" cy="264560"/>
    <xdr:sp macro="" textlink="">
      <xdr:nvSpPr>
        <xdr:cNvPr id="42" name="TextBox 41">
          <a:extLst>
            <a:ext uri="{FF2B5EF4-FFF2-40B4-BE49-F238E27FC236}">
              <a16:creationId xmlns:a16="http://schemas.microsoft.com/office/drawing/2014/main" id="{00000000-0008-0000-0600-00002A000000}"/>
            </a:ext>
          </a:extLst>
        </xdr:cNvPr>
        <xdr:cNvSpPr txBox="1"/>
      </xdr:nvSpPr>
      <xdr:spPr>
        <a:xfrm>
          <a:off x="10945585" y="52713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twoCellAnchor>
    <xdr:from>
      <xdr:col>0</xdr:col>
      <xdr:colOff>1343025</xdr:colOff>
      <xdr:row>656</xdr:row>
      <xdr:rowOff>85725</xdr:rowOff>
    </xdr:from>
    <xdr:to>
      <xdr:col>1</xdr:col>
      <xdr:colOff>790575</xdr:colOff>
      <xdr:row>657</xdr:row>
      <xdr:rowOff>66675</xdr:rowOff>
    </xdr:to>
    <xdr:sp macro="" textlink="">
      <xdr:nvSpPr>
        <xdr:cNvPr id="45" name="Rectangle 44">
          <a:extLst>
            <a:ext uri="{FF2B5EF4-FFF2-40B4-BE49-F238E27FC236}">
              <a16:creationId xmlns:a16="http://schemas.microsoft.com/office/drawing/2014/main" id="{00000000-0008-0000-0600-00002D000000}"/>
            </a:ext>
          </a:extLst>
        </xdr:cNvPr>
        <xdr:cNvSpPr/>
      </xdr:nvSpPr>
      <xdr:spPr>
        <a:xfrm>
          <a:off x="1343025" y="90906600"/>
          <a:ext cx="809625" cy="171450"/>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28575</xdr:colOff>
      <xdr:row>654</xdr:row>
      <xdr:rowOff>178736</xdr:rowOff>
    </xdr:from>
    <xdr:to>
      <xdr:col>3</xdr:col>
      <xdr:colOff>152400</xdr:colOff>
      <xdr:row>659</xdr:row>
      <xdr:rowOff>78441</xdr:rowOff>
    </xdr:to>
    <xdr:sp macro="" textlink="">
      <xdr:nvSpPr>
        <xdr:cNvPr id="46" name="TextBox 45">
          <a:extLst>
            <a:ext uri="{FF2B5EF4-FFF2-40B4-BE49-F238E27FC236}">
              <a16:creationId xmlns:a16="http://schemas.microsoft.com/office/drawing/2014/main" id="{00000000-0008-0000-0600-00002E000000}"/>
            </a:ext>
          </a:extLst>
        </xdr:cNvPr>
        <xdr:cNvSpPr txBox="1"/>
      </xdr:nvSpPr>
      <xdr:spPr>
        <a:xfrm>
          <a:off x="28575" y="90618611"/>
          <a:ext cx="3333750" cy="852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Worldwide: see table below</a:t>
          </a:r>
        </a:p>
        <a:p>
          <a:pPr marL="171450" indent="-171450">
            <a:buFont typeface="Wingdings" pitchFamily="2" charset="2"/>
            <a:buChar char="ü"/>
          </a:pPr>
          <a:r>
            <a:rPr lang="en-US" sz="1300" i="1" baseline="0"/>
            <a:t>Warranty</a:t>
          </a:r>
          <a:r>
            <a:rPr lang="en-US" sz="1300" baseline="0"/>
            <a:t>: </a:t>
          </a:r>
          <a:r>
            <a:rPr lang="en-US" sz="1300" i="1" baseline="0"/>
            <a:t>5 years</a:t>
          </a:r>
          <a:endParaRPr lang="en-US" sz="1300" i="1"/>
        </a:p>
      </xdr:txBody>
    </xdr:sp>
    <xdr:clientData/>
  </xdr:twoCellAnchor>
  <xdr:twoCellAnchor editAs="oneCell">
    <xdr:from>
      <xdr:col>0</xdr:col>
      <xdr:colOff>272743</xdr:colOff>
      <xdr:row>665</xdr:row>
      <xdr:rowOff>139362</xdr:rowOff>
    </xdr:from>
    <xdr:to>
      <xdr:col>1</xdr:col>
      <xdr:colOff>821343</xdr:colOff>
      <xdr:row>673</xdr:row>
      <xdr:rowOff>95301</xdr:rowOff>
    </xdr:to>
    <xdr:pic>
      <xdr:nvPicPr>
        <xdr:cNvPr id="47" name="Picture 46">
          <a:extLst>
            <a:ext uri="{FF2B5EF4-FFF2-40B4-BE49-F238E27FC236}">
              <a16:creationId xmlns:a16="http://schemas.microsoft.com/office/drawing/2014/main" id="{00000000-0008-0000-0600-00002F000000}"/>
            </a:ext>
          </a:extLst>
        </xdr:cNvPr>
        <xdr:cNvPicPr>
          <a:picLocks noChangeAspect="1"/>
        </xdr:cNvPicPr>
      </xdr:nvPicPr>
      <xdr:blipFill rotWithShape="1">
        <a:blip xmlns:r="http://schemas.openxmlformats.org/officeDocument/2006/relationships" r:embed="rId2" cstate="email">
          <a:clrChange>
            <a:clrFrom>
              <a:srgbClr val="FFFFFF"/>
            </a:clrFrom>
            <a:clrTo>
              <a:srgbClr val="FFFFFF">
                <a:alpha val="0"/>
              </a:srgbClr>
            </a:clrTo>
          </a:clrChange>
          <a:extLst>
            <a:ext uri="{28A0092B-C50C-407E-A947-70E740481C1C}">
              <a14:useLocalDpi xmlns:a14="http://schemas.microsoft.com/office/drawing/2010/main"/>
            </a:ext>
          </a:extLst>
        </a:blip>
        <a:srcRect/>
        <a:stretch/>
      </xdr:blipFill>
      <xdr:spPr>
        <a:xfrm rot="2348955">
          <a:off x="272743" y="93351012"/>
          <a:ext cx="1911628" cy="1467557"/>
        </a:xfrm>
        <a:prstGeom prst="rect">
          <a:avLst/>
        </a:prstGeom>
      </xdr:spPr>
    </xdr:pic>
    <xdr:clientData/>
  </xdr:twoCellAnchor>
  <xdr:oneCellAnchor>
    <xdr:from>
      <xdr:col>0</xdr:col>
      <xdr:colOff>63873</xdr:colOff>
      <xdr:row>664</xdr:row>
      <xdr:rowOff>89645</xdr:rowOff>
    </xdr:from>
    <xdr:ext cx="1499321" cy="342786"/>
    <xdr:sp macro="" textlink="">
      <xdr:nvSpPr>
        <xdr:cNvPr id="48" name="TextBox 47">
          <a:extLst>
            <a:ext uri="{FF2B5EF4-FFF2-40B4-BE49-F238E27FC236}">
              <a16:creationId xmlns:a16="http://schemas.microsoft.com/office/drawing/2014/main" id="{00000000-0008-0000-0600-000030000000}"/>
            </a:ext>
          </a:extLst>
        </xdr:cNvPr>
        <xdr:cNvSpPr txBox="1"/>
      </xdr:nvSpPr>
      <xdr:spPr>
        <a:xfrm>
          <a:off x="63873" y="93110795"/>
          <a:ext cx="1499321"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b="1">
              <a:solidFill>
                <a:schemeClr val="tx2"/>
              </a:solidFill>
            </a:rPr>
            <a:t>10 Gigabit SFP+</a:t>
          </a:r>
        </a:p>
      </xdr:txBody>
    </xdr:sp>
    <xdr:clientData/>
  </xdr:oneCellAnchor>
  <xdr:twoCellAnchor>
    <xdr:from>
      <xdr:col>10</xdr:col>
      <xdr:colOff>428625</xdr:colOff>
      <xdr:row>659</xdr:row>
      <xdr:rowOff>0</xdr:rowOff>
    </xdr:from>
    <xdr:to>
      <xdr:col>10</xdr:col>
      <xdr:colOff>447677</xdr:colOff>
      <xdr:row>698</xdr:row>
      <xdr:rowOff>23813</xdr:rowOff>
    </xdr:to>
    <xdr:cxnSp macro="">
      <xdr:nvCxnSpPr>
        <xdr:cNvPr id="49" name="Straight Connector 48">
          <a:extLst>
            <a:ext uri="{FF2B5EF4-FFF2-40B4-BE49-F238E27FC236}">
              <a16:creationId xmlns:a16="http://schemas.microsoft.com/office/drawing/2014/main" id="{00000000-0008-0000-0600-000031000000}"/>
            </a:ext>
          </a:extLst>
        </xdr:cNvPr>
        <xdr:cNvCxnSpPr/>
      </xdr:nvCxnSpPr>
      <xdr:spPr>
        <a:xfrm flipH="1">
          <a:off x="9953625" y="100643531"/>
          <a:ext cx="19052" cy="8120063"/>
        </a:xfrm>
        <a:prstGeom prst="line">
          <a:avLst/>
        </a:prstGeom>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428625</xdr:colOff>
      <xdr:row>659</xdr:row>
      <xdr:rowOff>523875</xdr:rowOff>
    </xdr:from>
    <xdr:to>
      <xdr:col>6</xdr:col>
      <xdr:colOff>428626</xdr:colOff>
      <xdr:row>698</xdr:row>
      <xdr:rowOff>0</xdr:rowOff>
    </xdr:to>
    <xdr:cxnSp macro="">
      <xdr:nvCxnSpPr>
        <xdr:cNvPr id="50" name="Straight Connector 49">
          <a:extLst>
            <a:ext uri="{FF2B5EF4-FFF2-40B4-BE49-F238E27FC236}">
              <a16:creationId xmlns:a16="http://schemas.microsoft.com/office/drawing/2014/main" id="{00000000-0008-0000-0600-000032000000}"/>
            </a:ext>
          </a:extLst>
        </xdr:cNvPr>
        <xdr:cNvCxnSpPr/>
      </xdr:nvCxnSpPr>
      <xdr:spPr>
        <a:xfrm flipH="1">
          <a:off x="6105525" y="91916250"/>
          <a:ext cx="1" cy="75819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684</xdr:row>
      <xdr:rowOff>0</xdr:rowOff>
    </xdr:from>
    <xdr:ext cx="1142749" cy="342786"/>
    <xdr:sp macro="" textlink="">
      <xdr:nvSpPr>
        <xdr:cNvPr id="51" name="TextBox 50">
          <a:extLst>
            <a:ext uri="{FF2B5EF4-FFF2-40B4-BE49-F238E27FC236}">
              <a16:creationId xmlns:a16="http://schemas.microsoft.com/office/drawing/2014/main" id="{00000000-0008-0000-0600-000033000000}"/>
            </a:ext>
          </a:extLst>
        </xdr:cNvPr>
        <xdr:cNvSpPr txBox="1"/>
      </xdr:nvSpPr>
      <xdr:spPr>
        <a:xfrm>
          <a:off x="0" y="96831150"/>
          <a:ext cx="114274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b="1">
              <a:solidFill>
                <a:schemeClr val="tx2"/>
              </a:solidFill>
            </a:rPr>
            <a:t>Gigabit SFP</a:t>
          </a:r>
        </a:p>
      </xdr:txBody>
    </xdr:sp>
    <xdr:clientData/>
  </xdr:oneCellAnchor>
  <xdr:oneCellAnchor>
    <xdr:from>
      <xdr:col>0</xdr:col>
      <xdr:colOff>0</xdr:colOff>
      <xdr:row>672</xdr:row>
      <xdr:rowOff>171450</xdr:rowOff>
    </xdr:from>
    <xdr:ext cx="3724275" cy="280205"/>
    <xdr:sp macro="" textlink="">
      <xdr:nvSpPr>
        <xdr:cNvPr id="52" name="TextBox 51">
          <a:extLst>
            <a:ext uri="{FF2B5EF4-FFF2-40B4-BE49-F238E27FC236}">
              <a16:creationId xmlns:a16="http://schemas.microsoft.com/office/drawing/2014/main" id="{00000000-0008-0000-0600-000034000000}"/>
            </a:ext>
          </a:extLst>
        </xdr:cNvPr>
        <xdr:cNvSpPr txBox="1"/>
      </xdr:nvSpPr>
      <xdr:spPr>
        <a:xfrm>
          <a:off x="0" y="103958231"/>
          <a:ext cx="3724275" cy="280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171450" indent="-171450">
            <a:buFont typeface="Arial" pitchFamily="34" charset="0"/>
            <a:buChar char="•"/>
          </a:pPr>
          <a:r>
            <a:rPr lang="en-US" sz="1200" baseline="0"/>
            <a:t>Fits into M4350 SFP+ and SFP28 interfaces</a:t>
          </a:r>
        </a:p>
      </xdr:txBody>
    </xdr:sp>
    <xdr:clientData/>
  </xdr:oneCellAnchor>
  <xdr:twoCellAnchor editAs="oneCell">
    <xdr:from>
      <xdr:col>0</xdr:col>
      <xdr:colOff>235276</xdr:colOff>
      <xdr:row>685</xdr:row>
      <xdr:rowOff>57148</xdr:rowOff>
    </xdr:from>
    <xdr:to>
      <xdr:col>1</xdr:col>
      <xdr:colOff>744863</xdr:colOff>
      <xdr:row>692</xdr:row>
      <xdr:rowOff>56968</xdr:rowOff>
    </xdr:to>
    <xdr:pic>
      <xdr:nvPicPr>
        <xdr:cNvPr id="53" name="Picture 52">
          <a:extLst>
            <a:ext uri="{FF2B5EF4-FFF2-40B4-BE49-F238E27FC236}">
              <a16:creationId xmlns:a16="http://schemas.microsoft.com/office/drawing/2014/main" id="{00000000-0008-0000-0600-000035000000}"/>
            </a:ext>
          </a:extLst>
        </xdr:cNvPr>
        <xdr:cNvPicPr>
          <a:picLocks noChangeAspect="1"/>
        </xdr:cNvPicPr>
      </xdr:nvPicPr>
      <xdr:blipFill rotWithShape="1">
        <a:blip xmlns:r="http://schemas.openxmlformats.org/officeDocument/2006/relationships" r:embed="rId3" cstate="email">
          <a:clrChange>
            <a:clrFrom>
              <a:srgbClr val="FFFFFF"/>
            </a:clrFrom>
            <a:clrTo>
              <a:srgbClr val="FFFFFF">
                <a:alpha val="0"/>
              </a:srgbClr>
            </a:clrTo>
          </a:clrChange>
          <a:extLst>
            <a:ext uri="{28A0092B-C50C-407E-A947-70E740481C1C}">
              <a14:useLocalDpi xmlns:a14="http://schemas.microsoft.com/office/drawing/2010/main"/>
            </a:ext>
          </a:extLst>
        </a:blip>
        <a:srcRect/>
        <a:stretch/>
      </xdr:blipFill>
      <xdr:spPr>
        <a:xfrm rot="2038093">
          <a:off x="235276" y="97078798"/>
          <a:ext cx="1866900" cy="1345703"/>
        </a:xfrm>
        <a:prstGeom prst="rect">
          <a:avLst/>
        </a:prstGeom>
      </xdr:spPr>
    </xdr:pic>
    <xdr:clientData/>
  </xdr:twoCellAnchor>
  <xdr:twoCellAnchor>
    <xdr:from>
      <xdr:col>1</xdr:col>
      <xdr:colOff>38100</xdr:colOff>
      <xdr:row>725</xdr:row>
      <xdr:rowOff>85725</xdr:rowOff>
    </xdr:from>
    <xdr:to>
      <xdr:col>1</xdr:col>
      <xdr:colOff>752475</xdr:colOff>
      <xdr:row>726</xdr:row>
      <xdr:rowOff>9525</xdr:rowOff>
    </xdr:to>
    <xdr:sp macro="" textlink="">
      <xdr:nvSpPr>
        <xdr:cNvPr id="54" name="Rectangle 53">
          <a:extLst>
            <a:ext uri="{FF2B5EF4-FFF2-40B4-BE49-F238E27FC236}">
              <a16:creationId xmlns:a16="http://schemas.microsoft.com/office/drawing/2014/main" id="{00000000-0008-0000-0600-000036000000}"/>
            </a:ext>
          </a:extLst>
        </xdr:cNvPr>
        <xdr:cNvSpPr/>
      </xdr:nvSpPr>
      <xdr:spPr>
        <a:xfrm>
          <a:off x="1400175" y="104803575"/>
          <a:ext cx="714375" cy="114300"/>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85725</xdr:colOff>
      <xdr:row>723</xdr:row>
      <xdr:rowOff>150161</xdr:rowOff>
    </xdr:from>
    <xdr:to>
      <xdr:col>3</xdr:col>
      <xdr:colOff>209550</xdr:colOff>
      <xdr:row>727</xdr:row>
      <xdr:rowOff>161925</xdr:rowOff>
    </xdr:to>
    <xdr:sp macro="" textlink="">
      <xdr:nvSpPr>
        <xdr:cNvPr id="55" name="TextBox 54">
          <a:extLst>
            <a:ext uri="{FF2B5EF4-FFF2-40B4-BE49-F238E27FC236}">
              <a16:creationId xmlns:a16="http://schemas.microsoft.com/office/drawing/2014/main" id="{00000000-0008-0000-0600-000037000000}"/>
            </a:ext>
          </a:extLst>
        </xdr:cNvPr>
        <xdr:cNvSpPr txBox="1"/>
      </xdr:nvSpPr>
      <xdr:spPr>
        <a:xfrm>
          <a:off x="85725" y="104487011"/>
          <a:ext cx="3333750" cy="77376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Worldwide: see table below</a:t>
          </a:r>
        </a:p>
        <a:p>
          <a:pPr marL="171450" indent="-171450">
            <a:buFont typeface="Wingdings" pitchFamily="2" charset="2"/>
            <a:buChar char="ü"/>
          </a:pPr>
          <a:r>
            <a:rPr lang="en-US" sz="1300" i="1" baseline="0"/>
            <a:t>Warranty</a:t>
          </a:r>
          <a:r>
            <a:rPr lang="en-US" sz="1300" baseline="0"/>
            <a:t>: </a:t>
          </a:r>
          <a:r>
            <a:rPr lang="en-US" sz="1300" i="1" baseline="0"/>
            <a:t>5 years</a:t>
          </a:r>
          <a:endParaRPr lang="en-US" sz="1300" i="1"/>
        </a:p>
      </xdr:txBody>
    </xdr:sp>
    <xdr:clientData/>
  </xdr:twoCellAnchor>
  <xdr:oneCellAnchor>
    <xdr:from>
      <xdr:col>0</xdr:col>
      <xdr:colOff>435348</xdr:colOff>
      <xdr:row>731</xdr:row>
      <xdr:rowOff>165845</xdr:rowOff>
    </xdr:from>
    <xdr:ext cx="1458989" cy="342786"/>
    <xdr:sp macro="" textlink="">
      <xdr:nvSpPr>
        <xdr:cNvPr id="56" name="TextBox 55">
          <a:extLst>
            <a:ext uri="{FF2B5EF4-FFF2-40B4-BE49-F238E27FC236}">
              <a16:creationId xmlns:a16="http://schemas.microsoft.com/office/drawing/2014/main" id="{00000000-0008-0000-0600-000038000000}"/>
            </a:ext>
          </a:extLst>
        </xdr:cNvPr>
        <xdr:cNvSpPr txBox="1"/>
      </xdr:nvSpPr>
      <xdr:spPr>
        <a:xfrm>
          <a:off x="435348" y="106350545"/>
          <a:ext cx="145898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b="1">
              <a:solidFill>
                <a:schemeClr val="tx2"/>
              </a:solidFill>
            </a:rPr>
            <a:t>10 Gigabit DAC</a:t>
          </a:r>
        </a:p>
      </xdr:txBody>
    </xdr:sp>
    <xdr:clientData/>
  </xdr:oneCellAnchor>
  <xdr:twoCellAnchor editAs="oneCell">
    <xdr:from>
      <xdr:col>0</xdr:col>
      <xdr:colOff>549130</xdr:colOff>
      <xdr:row>734</xdr:row>
      <xdr:rowOff>3089</xdr:rowOff>
    </xdr:from>
    <xdr:to>
      <xdr:col>1</xdr:col>
      <xdr:colOff>476240</xdr:colOff>
      <xdr:row>740</xdr:row>
      <xdr:rowOff>18789</xdr:rowOff>
    </xdr:to>
    <xdr:pic>
      <xdr:nvPicPr>
        <xdr:cNvPr id="57" name="Picture 56">
          <a:extLst>
            <a:ext uri="{FF2B5EF4-FFF2-40B4-BE49-F238E27FC236}">
              <a16:creationId xmlns:a16="http://schemas.microsoft.com/office/drawing/2014/main" id="{00000000-0008-0000-0600-000039000000}"/>
            </a:ext>
          </a:extLst>
        </xdr:cNvPr>
        <xdr:cNvPicPr>
          <a:picLocks noChangeAspect="1"/>
        </xdr:cNvPicPr>
      </xdr:nvPicPr>
      <xdr:blipFill rotWithShape="1">
        <a:blip xmlns:r="http://schemas.openxmlformats.org/officeDocument/2006/relationships" r:embed="rId4" cstate="email">
          <a:clrChange>
            <a:clrFrom>
              <a:srgbClr val="FFFFFF"/>
            </a:clrFrom>
            <a:clrTo>
              <a:srgbClr val="FFFFFF">
                <a:alpha val="0"/>
              </a:srgbClr>
            </a:clrTo>
          </a:clrChange>
          <a:extLst>
            <a:ext uri="{28A0092B-C50C-407E-A947-70E740481C1C}">
              <a14:useLocalDpi xmlns:a14="http://schemas.microsoft.com/office/drawing/2010/main"/>
            </a:ext>
          </a:extLst>
        </a:blip>
        <a:srcRect/>
        <a:stretch/>
      </xdr:blipFill>
      <xdr:spPr>
        <a:xfrm rot="773864">
          <a:off x="549130" y="106759289"/>
          <a:ext cx="1284423" cy="1161558"/>
        </a:xfrm>
        <a:prstGeom prst="rect">
          <a:avLst/>
        </a:prstGeom>
      </xdr:spPr>
    </xdr:pic>
    <xdr:clientData/>
  </xdr:twoCellAnchor>
  <xdr:oneCellAnchor>
    <xdr:from>
      <xdr:col>0</xdr:col>
      <xdr:colOff>0</xdr:colOff>
      <xdr:row>712</xdr:row>
      <xdr:rowOff>0</xdr:rowOff>
    </xdr:from>
    <xdr:ext cx="3050963" cy="843693"/>
    <xdr:sp macro="" textlink="">
      <xdr:nvSpPr>
        <xdr:cNvPr id="58" name="TextBox 57">
          <a:extLst>
            <a:ext uri="{FF2B5EF4-FFF2-40B4-BE49-F238E27FC236}">
              <a16:creationId xmlns:a16="http://schemas.microsoft.com/office/drawing/2014/main" id="{00000000-0008-0000-0600-00003A000000}"/>
            </a:ext>
          </a:extLst>
        </xdr:cNvPr>
        <xdr:cNvSpPr txBox="1"/>
      </xdr:nvSpPr>
      <xdr:spPr>
        <a:xfrm>
          <a:off x="0" y="101974650"/>
          <a:ext cx="3050963" cy="8436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b="1">
              <a:solidFill>
                <a:schemeClr val="tx2"/>
              </a:solidFill>
            </a:rPr>
            <a:t>AXM765</a:t>
          </a:r>
          <a:endParaRPr lang="en-US" sz="1050" b="1">
            <a:solidFill>
              <a:schemeClr val="tx2"/>
            </a:solidFill>
          </a:endParaRPr>
        </a:p>
        <a:p>
          <a:r>
            <a:rPr lang="en-US" sz="1600" b="1" baseline="0">
              <a:solidFill>
                <a:schemeClr val="tx2"/>
              </a:solidFill>
            </a:rPr>
            <a:t>10GBASE-T RJ45 SFP+ (10 Gigabit)</a:t>
          </a:r>
        </a:p>
        <a:p>
          <a:endParaRPr lang="en-US" sz="1600" b="1">
            <a:solidFill>
              <a:schemeClr val="tx2"/>
            </a:solidFill>
          </a:endParaRPr>
        </a:p>
      </xdr:txBody>
    </xdr:sp>
    <xdr:clientData/>
  </xdr:oneCellAnchor>
  <xdr:twoCellAnchor>
    <xdr:from>
      <xdr:col>0</xdr:col>
      <xdr:colOff>152400</xdr:colOff>
      <xdr:row>716</xdr:row>
      <xdr:rowOff>47625</xdr:rowOff>
    </xdr:from>
    <xdr:to>
      <xdr:col>3</xdr:col>
      <xdr:colOff>276225</xdr:colOff>
      <xdr:row>721</xdr:row>
      <xdr:rowOff>0</xdr:rowOff>
    </xdr:to>
    <xdr:sp macro="" textlink="">
      <xdr:nvSpPr>
        <xdr:cNvPr id="59" name="TextBox 58">
          <a:extLst>
            <a:ext uri="{FF2B5EF4-FFF2-40B4-BE49-F238E27FC236}">
              <a16:creationId xmlns:a16="http://schemas.microsoft.com/office/drawing/2014/main" id="{00000000-0008-0000-0600-00003B000000}"/>
            </a:ext>
          </a:extLst>
        </xdr:cNvPr>
        <xdr:cNvSpPr txBox="1"/>
      </xdr:nvSpPr>
      <xdr:spPr>
        <a:xfrm>
          <a:off x="152400" y="102784275"/>
          <a:ext cx="3333750" cy="9048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Worldwide: AXM765-20000S</a:t>
          </a:r>
        </a:p>
        <a:p>
          <a:pPr marL="171450" indent="-171450">
            <a:buFont typeface="Wingdings" pitchFamily="2" charset="2"/>
            <a:buChar char="ü"/>
          </a:pPr>
          <a:r>
            <a:rPr lang="en-US" sz="1300" i="1" baseline="0"/>
            <a:t>Warranty</a:t>
          </a:r>
          <a:r>
            <a:rPr lang="en-US" sz="1300" baseline="0"/>
            <a:t>: </a:t>
          </a:r>
          <a:r>
            <a:rPr lang="en-US" sz="1300" i="1" baseline="0"/>
            <a:t>5 years</a:t>
          </a:r>
          <a:endParaRPr lang="en-US" sz="1300" i="1"/>
        </a:p>
      </xdr:txBody>
    </xdr:sp>
    <xdr:clientData/>
  </xdr:twoCellAnchor>
  <xdr:oneCellAnchor>
    <xdr:from>
      <xdr:col>7</xdr:col>
      <xdr:colOff>485775</xdr:colOff>
      <xdr:row>713</xdr:row>
      <xdr:rowOff>85725</xdr:rowOff>
    </xdr:from>
    <xdr:ext cx="5838825" cy="1313436"/>
    <xdr:sp macro="" textlink="">
      <xdr:nvSpPr>
        <xdr:cNvPr id="60" name="TextBox 59">
          <a:extLst>
            <a:ext uri="{FF2B5EF4-FFF2-40B4-BE49-F238E27FC236}">
              <a16:creationId xmlns:a16="http://schemas.microsoft.com/office/drawing/2014/main" id="{00000000-0008-0000-0600-00003C000000}"/>
            </a:ext>
          </a:extLst>
        </xdr:cNvPr>
        <xdr:cNvSpPr txBox="1"/>
      </xdr:nvSpPr>
      <xdr:spPr>
        <a:xfrm>
          <a:off x="6972300" y="102250875"/>
          <a:ext cx="5838825" cy="131343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171450" indent="-171450">
            <a:buFont typeface="Arial" pitchFamily="34" charset="0"/>
            <a:buChar char="•"/>
          </a:pPr>
          <a:r>
            <a:rPr lang="en-US" sz="1300" baseline="0"/>
            <a:t>Fits into M4350 SFP+ and SFP28* interfaces</a:t>
          </a:r>
        </a:p>
        <a:p>
          <a:pPr marL="171450" indent="-171450">
            <a:buFont typeface="Arial" pitchFamily="34" charset="0"/>
            <a:buChar char="•"/>
          </a:pPr>
          <a:r>
            <a:rPr lang="en-US" sz="1300" baseline="0"/>
            <a:t>1 port 10GBASE-T RJ45</a:t>
          </a:r>
        </a:p>
        <a:p>
          <a:pPr marL="171450" indent="-171450">
            <a:buFont typeface="Arial" pitchFamily="34" charset="0"/>
            <a:buChar char="•"/>
          </a:pPr>
          <a:r>
            <a:rPr lang="en-US" sz="1300" baseline="0"/>
            <a:t>Copper connectivity up to 80m (262feet) distance</a:t>
          </a:r>
        </a:p>
        <a:p>
          <a:pPr marL="171450" indent="-171450">
            <a:buFont typeface="Arial" pitchFamily="34" charset="0"/>
            <a:buChar char="•"/>
          </a:pPr>
          <a:r>
            <a:rPr lang="en-US" sz="1300" baseline="0"/>
            <a:t>CAT6a or better wiring required for 10GBASE-T up to 80 meters</a:t>
          </a:r>
        </a:p>
        <a:p>
          <a:pPr marL="171450" indent="-171450">
            <a:buFont typeface="Arial" pitchFamily="34" charset="0"/>
            <a:buChar char="•"/>
          </a:pPr>
          <a:r>
            <a:rPr lang="en-US" sz="1300" baseline="0"/>
            <a:t>Conveniently adds 10G copper connectivity to M4350 fiber interfaces</a:t>
          </a:r>
        </a:p>
        <a:p>
          <a:pPr marL="171450" indent="-171450">
            <a:buFont typeface="Arial" pitchFamily="34" charset="0"/>
            <a:buChar char="•"/>
          </a:pPr>
          <a:endParaRPr lang="en-US" sz="1300" baseline="0"/>
        </a:p>
      </xdr:txBody>
    </xdr:sp>
    <xdr:clientData/>
  </xdr:oneCellAnchor>
  <xdr:twoCellAnchor editAs="oneCell">
    <xdr:from>
      <xdr:col>4</xdr:col>
      <xdr:colOff>48036</xdr:colOff>
      <xdr:row>701</xdr:row>
      <xdr:rowOff>106348</xdr:rowOff>
    </xdr:from>
    <xdr:to>
      <xdr:col>6</xdr:col>
      <xdr:colOff>591744</xdr:colOff>
      <xdr:row>710</xdr:row>
      <xdr:rowOff>171413</xdr:rowOff>
    </xdr:to>
    <xdr:pic>
      <xdr:nvPicPr>
        <xdr:cNvPr id="61" name="Picture 60">
          <a:extLst>
            <a:ext uri="{FF2B5EF4-FFF2-40B4-BE49-F238E27FC236}">
              <a16:creationId xmlns:a16="http://schemas.microsoft.com/office/drawing/2014/main" id="{00000000-0008-0000-0600-00003D000000}"/>
            </a:ext>
          </a:extLst>
        </xdr:cNvPr>
        <xdr:cNvPicPr>
          <a:picLocks noChangeAspect="1"/>
        </xdr:cNvPicPr>
      </xdr:nvPicPr>
      <xdr:blipFill rotWithShape="1">
        <a:blip xmlns:r="http://schemas.openxmlformats.org/officeDocument/2006/relationships" r:embed="rId5" cstate="email">
          <a:clrChange>
            <a:clrFrom>
              <a:srgbClr val="FFFFFF"/>
            </a:clrFrom>
            <a:clrTo>
              <a:srgbClr val="FFFFFF">
                <a:alpha val="0"/>
              </a:srgbClr>
            </a:clrTo>
          </a:clrChange>
          <a:extLst>
            <a:ext uri="{28A0092B-C50C-407E-A947-70E740481C1C}">
              <a14:useLocalDpi xmlns:a14="http://schemas.microsoft.com/office/drawing/2010/main"/>
            </a:ext>
          </a:extLst>
        </a:blip>
        <a:srcRect/>
        <a:stretch/>
      </xdr:blipFill>
      <xdr:spPr>
        <a:xfrm rot="1913231">
          <a:off x="4105686" y="99794998"/>
          <a:ext cx="2162958" cy="1787185"/>
        </a:xfrm>
        <a:prstGeom prst="rect">
          <a:avLst/>
        </a:prstGeom>
      </xdr:spPr>
    </xdr:pic>
    <xdr:clientData/>
  </xdr:twoCellAnchor>
  <xdr:oneCellAnchor>
    <xdr:from>
      <xdr:col>0</xdr:col>
      <xdr:colOff>0</xdr:colOff>
      <xdr:row>693</xdr:row>
      <xdr:rowOff>0</xdr:rowOff>
    </xdr:from>
    <xdr:ext cx="5048250" cy="280205"/>
    <xdr:sp macro="" textlink="">
      <xdr:nvSpPr>
        <xdr:cNvPr id="62" name="TextBox 61">
          <a:extLst>
            <a:ext uri="{FF2B5EF4-FFF2-40B4-BE49-F238E27FC236}">
              <a16:creationId xmlns:a16="http://schemas.microsoft.com/office/drawing/2014/main" id="{00000000-0008-0000-0600-00003E000000}"/>
            </a:ext>
          </a:extLst>
        </xdr:cNvPr>
        <xdr:cNvSpPr txBox="1"/>
      </xdr:nvSpPr>
      <xdr:spPr>
        <a:xfrm>
          <a:off x="0" y="107787281"/>
          <a:ext cx="5048250" cy="280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171450" indent="-171450">
            <a:buFont typeface="Arial" pitchFamily="34" charset="0"/>
            <a:buChar char="•"/>
          </a:pPr>
          <a:r>
            <a:rPr lang="en-US" sz="1200" baseline="0"/>
            <a:t>Fits into M4350 SFP+ interfaces</a:t>
          </a:r>
        </a:p>
      </xdr:txBody>
    </xdr:sp>
    <xdr:clientData/>
  </xdr:oneCellAnchor>
  <xdr:oneCellAnchor>
    <xdr:from>
      <xdr:col>0</xdr:col>
      <xdr:colOff>0</xdr:colOff>
      <xdr:row>763</xdr:row>
      <xdr:rowOff>66675</xdr:rowOff>
    </xdr:from>
    <xdr:ext cx="3724275" cy="280205"/>
    <xdr:sp macro="" textlink="">
      <xdr:nvSpPr>
        <xdr:cNvPr id="63" name="TextBox 62">
          <a:extLst>
            <a:ext uri="{FF2B5EF4-FFF2-40B4-BE49-F238E27FC236}">
              <a16:creationId xmlns:a16="http://schemas.microsoft.com/office/drawing/2014/main" id="{00000000-0008-0000-0600-00003F000000}"/>
            </a:ext>
          </a:extLst>
        </xdr:cNvPr>
        <xdr:cNvSpPr txBox="1"/>
      </xdr:nvSpPr>
      <xdr:spPr>
        <a:xfrm>
          <a:off x="0" y="112347375"/>
          <a:ext cx="3724275" cy="280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171450" indent="-171450">
            <a:buFont typeface="Arial" pitchFamily="34" charset="0"/>
            <a:buChar char="•"/>
          </a:pPr>
          <a:r>
            <a:rPr lang="en-US" sz="1200" baseline="0"/>
            <a:t>Fits into M4350 SFP+ and SFP28* interfaces</a:t>
          </a:r>
        </a:p>
      </xdr:txBody>
    </xdr:sp>
    <xdr:clientData/>
  </xdr:oneCellAnchor>
  <xdr:twoCellAnchor editAs="oneCell">
    <xdr:from>
      <xdr:col>0</xdr:col>
      <xdr:colOff>0</xdr:colOff>
      <xdr:row>742</xdr:row>
      <xdr:rowOff>38100</xdr:rowOff>
    </xdr:from>
    <xdr:to>
      <xdr:col>2</xdr:col>
      <xdr:colOff>283369</xdr:colOff>
      <xdr:row>752</xdr:row>
      <xdr:rowOff>91440</xdr:rowOff>
    </xdr:to>
    <xdr:pic>
      <xdr:nvPicPr>
        <xdr:cNvPr id="64" name="Picture 63">
          <a:extLst>
            <a:ext uri="{FF2B5EF4-FFF2-40B4-BE49-F238E27FC236}">
              <a16:creationId xmlns:a16="http://schemas.microsoft.com/office/drawing/2014/main" id="{00000000-0008-0000-0600-000040000000}"/>
            </a:ext>
          </a:extLst>
        </xdr:cNvPr>
        <xdr:cNvPicPr>
          <a:picLocks noChangeAspect="1"/>
        </xdr:cNvPicPr>
      </xdr:nvPicPr>
      <xdr:blipFill>
        <a:blip xmlns:r="http://schemas.openxmlformats.org/officeDocument/2006/relationships" r:embed="rId6" cstate="screen">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0" y="108318300"/>
          <a:ext cx="2559844" cy="1952625"/>
        </a:xfrm>
        <a:prstGeom prst="rect">
          <a:avLst/>
        </a:prstGeom>
      </xdr:spPr>
    </xdr:pic>
    <xdr:clientData/>
  </xdr:twoCellAnchor>
  <xdr:twoCellAnchor editAs="oneCell">
    <xdr:from>
      <xdr:col>0</xdr:col>
      <xdr:colOff>152399</xdr:colOff>
      <xdr:row>753</xdr:row>
      <xdr:rowOff>142875</xdr:rowOff>
    </xdr:from>
    <xdr:to>
      <xdr:col>1</xdr:col>
      <xdr:colOff>819149</xdr:colOff>
      <xdr:row>761</xdr:row>
      <xdr:rowOff>169545</xdr:rowOff>
    </xdr:to>
    <xdr:pic>
      <xdr:nvPicPr>
        <xdr:cNvPr id="65" name="Picture 64">
          <a:extLst>
            <a:ext uri="{FF2B5EF4-FFF2-40B4-BE49-F238E27FC236}">
              <a16:creationId xmlns:a16="http://schemas.microsoft.com/office/drawing/2014/main" id="{00000000-0008-0000-0600-000041000000}"/>
            </a:ext>
          </a:extLst>
        </xdr:cNvPr>
        <xdr:cNvPicPr>
          <a:picLocks noChangeAspect="1"/>
        </xdr:cNvPicPr>
      </xdr:nvPicPr>
      <xdr:blipFill>
        <a:blip xmlns:r="http://schemas.openxmlformats.org/officeDocument/2006/relationships" r:embed="rId7" cstate="screen">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52399" y="110518575"/>
          <a:ext cx="2024063" cy="1543050"/>
        </a:xfrm>
        <a:prstGeom prst="rect">
          <a:avLst/>
        </a:prstGeom>
      </xdr:spPr>
    </xdr:pic>
    <xdr:clientData/>
  </xdr:twoCellAnchor>
  <xdr:oneCellAnchor>
    <xdr:from>
      <xdr:col>0</xdr:col>
      <xdr:colOff>0</xdr:colOff>
      <xdr:row>702</xdr:row>
      <xdr:rowOff>0</xdr:rowOff>
    </xdr:from>
    <xdr:ext cx="2771656" cy="593239"/>
    <xdr:sp macro="" textlink="">
      <xdr:nvSpPr>
        <xdr:cNvPr id="66" name="TextBox 65">
          <a:extLst>
            <a:ext uri="{FF2B5EF4-FFF2-40B4-BE49-F238E27FC236}">
              <a16:creationId xmlns:a16="http://schemas.microsoft.com/office/drawing/2014/main" id="{00000000-0008-0000-0600-000042000000}"/>
            </a:ext>
          </a:extLst>
        </xdr:cNvPr>
        <xdr:cNvSpPr txBox="1"/>
      </xdr:nvSpPr>
      <xdr:spPr>
        <a:xfrm>
          <a:off x="0" y="99879150"/>
          <a:ext cx="277165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600" b="1">
              <a:solidFill>
                <a:schemeClr val="tx2"/>
              </a:solidFill>
            </a:rPr>
            <a:t>AGM734</a:t>
          </a:r>
          <a:endParaRPr lang="en-US" sz="1050" b="1">
            <a:solidFill>
              <a:schemeClr val="tx2"/>
            </a:solidFill>
          </a:endParaRPr>
        </a:p>
        <a:p>
          <a:r>
            <a:rPr lang="en-US" sz="1600" b="1">
              <a:solidFill>
                <a:schemeClr val="tx2"/>
              </a:solidFill>
            </a:rPr>
            <a:t>1000BASE-T</a:t>
          </a:r>
          <a:r>
            <a:rPr lang="en-US" sz="1600" b="1" baseline="0">
              <a:solidFill>
                <a:schemeClr val="tx2"/>
              </a:solidFill>
            </a:rPr>
            <a:t> RJ45 SFP (Gigabit)</a:t>
          </a:r>
          <a:endParaRPr lang="en-US" sz="1600" b="1">
            <a:solidFill>
              <a:schemeClr val="tx2"/>
            </a:solidFill>
          </a:endParaRPr>
        </a:p>
      </xdr:txBody>
    </xdr:sp>
    <xdr:clientData/>
  </xdr:oneCellAnchor>
  <xdr:twoCellAnchor>
    <xdr:from>
      <xdr:col>0</xdr:col>
      <xdr:colOff>152400</xdr:colOff>
      <xdr:row>706</xdr:row>
      <xdr:rowOff>47625</xdr:rowOff>
    </xdr:from>
    <xdr:to>
      <xdr:col>3</xdr:col>
      <xdr:colOff>276225</xdr:colOff>
      <xdr:row>711</xdr:row>
      <xdr:rowOff>0</xdr:rowOff>
    </xdr:to>
    <xdr:sp macro="" textlink="">
      <xdr:nvSpPr>
        <xdr:cNvPr id="67" name="TextBox 66">
          <a:extLst>
            <a:ext uri="{FF2B5EF4-FFF2-40B4-BE49-F238E27FC236}">
              <a16:creationId xmlns:a16="http://schemas.microsoft.com/office/drawing/2014/main" id="{00000000-0008-0000-0600-000043000000}"/>
            </a:ext>
          </a:extLst>
        </xdr:cNvPr>
        <xdr:cNvSpPr txBox="1"/>
      </xdr:nvSpPr>
      <xdr:spPr>
        <a:xfrm>
          <a:off x="152400" y="100688775"/>
          <a:ext cx="3333750" cy="9048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Worldwide: AGM734-10000S</a:t>
          </a:r>
        </a:p>
        <a:p>
          <a:pPr marL="171450" indent="-171450">
            <a:buFont typeface="Wingdings" pitchFamily="2" charset="2"/>
            <a:buChar char="ü"/>
          </a:pPr>
          <a:r>
            <a:rPr lang="en-US" sz="1300" i="1" baseline="0"/>
            <a:t>Warranty</a:t>
          </a:r>
          <a:r>
            <a:rPr lang="en-US" sz="1300" baseline="0"/>
            <a:t>: </a:t>
          </a:r>
          <a:r>
            <a:rPr lang="en-US" sz="1300" i="1" baseline="0"/>
            <a:t>5 years</a:t>
          </a:r>
          <a:endParaRPr lang="en-US" sz="1300" i="1"/>
        </a:p>
      </xdr:txBody>
    </xdr:sp>
    <xdr:clientData/>
  </xdr:twoCellAnchor>
  <xdr:oneCellAnchor>
    <xdr:from>
      <xdr:col>7</xdr:col>
      <xdr:colOff>485775</xdr:colOff>
      <xdr:row>703</xdr:row>
      <xdr:rowOff>85725</xdr:rowOff>
    </xdr:from>
    <xdr:ext cx="5838825" cy="1109919"/>
    <xdr:sp macro="" textlink="">
      <xdr:nvSpPr>
        <xdr:cNvPr id="68" name="TextBox 67">
          <a:extLst>
            <a:ext uri="{FF2B5EF4-FFF2-40B4-BE49-F238E27FC236}">
              <a16:creationId xmlns:a16="http://schemas.microsoft.com/office/drawing/2014/main" id="{00000000-0008-0000-0600-000044000000}"/>
            </a:ext>
          </a:extLst>
        </xdr:cNvPr>
        <xdr:cNvSpPr txBox="1"/>
      </xdr:nvSpPr>
      <xdr:spPr>
        <a:xfrm>
          <a:off x="6974681" y="109944694"/>
          <a:ext cx="5838825" cy="11099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171450" indent="-171450">
            <a:buFont typeface="Arial" pitchFamily="34" charset="0"/>
            <a:buChar char="•"/>
          </a:pPr>
          <a:r>
            <a:rPr lang="en-US" sz="1300" baseline="0"/>
            <a:t>Fits into M4350 SFP+ and SFP28* interfaces</a:t>
          </a:r>
        </a:p>
        <a:p>
          <a:pPr marL="171450" indent="-171450">
            <a:buFont typeface="Arial" pitchFamily="34" charset="0"/>
            <a:buChar char="•"/>
          </a:pPr>
          <a:r>
            <a:rPr lang="en-US" sz="1300" baseline="0"/>
            <a:t>1 port Gigabit RJ45</a:t>
          </a:r>
        </a:p>
        <a:p>
          <a:pPr marL="171450" indent="-171450">
            <a:buFont typeface="Arial" pitchFamily="34" charset="0"/>
            <a:buChar char="•"/>
          </a:pPr>
          <a:r>
            <a:rPr lang="en-US" sz="1300" baseline="0"/>
            <a:t>Supports only 1000Mbps full-duplex mode</a:t>
          </a:r>
        </a:p>
        <a:p>
          <a:pPr marL="171450" indent="-171450">
            <a:buFont typeface="Arial" pitchFamily="34" charset="0"/>
            <a:buChar char="•"/>
          </a:pPr>
          <a:r>
            <a:rPr lang="en-US" sz="1300" baseline="0"/>
            <a:t>Up to 100m (328 ft) with Cat5 RJ45 or better</a:t>
          </a:r>
        </a:p>
        <a:p>
          <a:pPr marL="171450" indent="-171450">
            <a:buFont typeface="Arial" pitchFamily="34" charset="0"/>
            <a:buChar char="•"/>
          </a:pPr>
          <a:r>
            <a:rPr lang="en-US" sz="1300" baseline="0"/>
            <a:t>Conveniently adds 1G copper connectivity to M4350 fiber interfaces</a:t>
          </a:r>
        </a:p>
      </xdr:txBody>
    </xdr:sp>
    <xdr:clientData/>
  </xdr:oneCellAnchor>
  <xdr:twoCellAnchor>
    <xdr:from>
      <xdr:col>0</xdr:col>
      <xdr:colOff>19050</xdr:colOff>
      <xdr:row>652</xdr:row>
      <xdr:rowOff>152400</xdr:rowOff>
    </xdr:from>
    <xdr:to>
      <xdr:col>14</xdr:col>
      <xdr:colOff>19050</xdr:colOff>
      <xdr:row>652</xdr:row>
      <xdr:rowOff>161925</xdr:rowOff>
    </xdr:to>
    <xdr:cxnSp macro="">
      <xdr:nvCxnSpPr>
        <xdr:cNvPr id="69" name="Straight Connector 68">
          <a:extLst>
            <a:ext uri="{FF2B5EF4-FFF2-40B4-BE49-F238E27FC236}">
              <a16:creationId xmlns:a16="http://schemas.microsoft.com/office/drawing/2014/main" id="{00000000-0008-0000-0600-000045000000}"/>
            </a:ext>
          </a:extLst>
        </xdr:cNvPr>
        <xdr:cNvCxnSpPr/>
      </xdr:nvCxnSpPr>
      <xdr:spPr>
        <a:xfrm>
          <a:off x="19050" y="89944575"/>
          <a:ext cx="13277850" cy="9525"/>
        </a:xfrm>
        <a:prstGeom prst="line">
          <a:avLst/>
        </a:prstGeom>
      </xdr:spPr>
      <xdr:style>
        <a:lnRef idx="3">
          <a:schemeClr val="accent1"/>
        </a:lnRef>
        <a:fillRef idx="0">
          <a:schemeClr val="accent1"/>
        </a:fillRef>
        <a:effectRef idx="2">
          <a:schemeClr val="accent1"/>
        </a:effectRef>
        <a:fontRef idx="minor">
          <a:schemeClr val="tx1"/>
        </a:fontRef>
      </xdr:style>
    </xdr:cxnSp>
    <xdr:clientData/>
  </xdr:twoCellAnchor>
  <xdr:oneCellAnchor>
    <xdr:from>
      <xdr:col>0</xdr:col>
      <xdr:colOff>0</xdr:colOff>
      <xdr:row>519</xdr:row>
      <xdr:rowOff>0</xdr:rowOff>
    </xdr:from>
    <xdr:ext cx="4181476" cy="593239"/>
    <xdr:sp macro="" textlink="">
      <xdr:nvSpPr>
        <xdr:cNvPr id="96" name="TextBox 95">
          <a:extLst>
            <a:ext uri="{FF2B5EF4-FFF2-40B4-BE49-F238E27FC236}">
              <a16:creationId xmlns:a16="http://schemas.microsoft.com/office/drawing/2014/main" id="{00000000-0008-0000-0600-000060000000}"/>
            </a:ext>
          </a:extLst>
        </xdr:cNvPr>
        <xdr:cNvSpPr txBox="1"/>
      </xdr:nvSpPr>
      <xdr:spPr>
        <a:xfrm>
          <a:off x="0" y="83522348"/>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APS350W</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702469</xdr:colOff>
      <xdr:row>521</xdr:row>
      <xdr:rowOff>123829</xdr:rowOff>
    </xdr:from>
    <xdr:ext cx="6953249" cy="1388265"/>
    <xdr:sp macro="" textlink="">
      <xdr:nvSpPr>
        <xdr:cNvPr id="97" name="TextBox 96">
          <a:extLst>
            <a:ext uri="{FF2B5EF4-FFF2-40B4-BE49-F238E27FC236}">
              <a16:creationId xmlns:a16="http://schemas.microsoft.com/office/drawing/2014/main" id="{00000000-0008-0000-0600-000061000000}"/>
            </a:ext>
          </a:extLst>
        </xdr:cNvPr>
        <xdr:cNvSpPr txBox="1"/>
      </xdr:nvSpPr>
      <xdr:spPr>
        <a:xfrm>
          <a:off x="7191375" y="72859110"/>
          <a:ext cx="6953249" cy="13882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M4350-24G4XF (GSM4328), M4350-48G4XF (GSM4352), M4350-44M4X4V (MSM4352), M4350-24X4V (XSM4328CV), and M4350-24F4V (XSM4328FV).</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350W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editAs="oneCell">
    <xdr:from>
      <xdr:col>4</xdr:col>
      <xdr:colOff>95251</xdr:colOff>
      <xdr:row>711</xdr:row>
      <xdr:rowOff>148166</xdr:rowOff>
    </xdr:from>
    <xdr:to>
      <xdr:col>6</xdr:col>
      <xdr:colOff>285752</xdr:colOff>
      <xdr:row>719</xdr:row>
      <xdr:rowOff>58315</xdr:rowOff>
    </xdr:to>
    <xdr:pic>
      <xdr:nvPicPr>
        <xdr:cNvPr id="101" name="Picture 100">
          <a:extLst>
            <a:ext uri="{FF2B5EF4-FFF2-40B4-BE49-F238E27FC236}">
              <a16:creationId xmlns:a16="http://schemas.microsoft.com/office/drawing/2014/main" id="{00000000-0008-0000-0600-000065000000}"/>
            </a:ext>
          </a:extLst>
        </xdr:cNvPr>
        <xdr:cNvPicPr>
          <a:picLocks noChangeAspect="1"/>
        </xdr:cNvPicPr>
      </xdr:nvPicPr>
      <xdr:blipFill rotWithShape="1">
        <a:blip xmlns:r="http://schemas.openxmlformats.org/officeDocument/2006/relationships" r:embed="rId8" cstate="screen">
          <a:extLst>
            <a:ext uri="{28A0092B-C50C-407E-A947-70E740481C1C}">
              <a14:useLocalDpi xmlns:a14="http://schemas.microsoft.com/office/drawing/2010/main"/>
            </a:ext>
          </a:extLst>
        </a:blip>
        <a:srcRect/>
        <a:stretch/>
      </xdr:blipFill>
      <xdr:spPr>
        <a:xfrm rot="1503399">
          <a:off x="4152901" y="101932316"/>
          <a:ext cx="1809751" cy="1422719"/>
        </a:xfrm>
        <a:prstGeom prst="rect">
          <a:avLst/>
        </a:prstGeom>
      </xdr:spPr>
    </xdr:pic>
    <xdr:clientData/>
  </xdr:twoCellAnchor>
  <xdr:oneCellAnchor>
    <xdr:from>
      <xdr:col>0</xdr:col>
      <xdr:colOff>0</xdr:colOff>
      <xdr:row>17</xdr:row>
      <xdr:rowOff>0</xdr:rowOff>
    </xdr:from>
    <xdr:ext cx="4181476" cy="593239"/>
    <xdr:sp macro="" textlink="">
      <xdr:nvSpPr>
        <xdr:cNvPr id="103" name="TextBox 102">
          <a:extLst>
            <a:ext uri="{FF2B5EF4-FFF2-40B4-BE49-F238E27FC236}">
              <a16:creationId xmlns:a16="http://schemas.microsoft.com/office/drawing/2014/main" id="{00000000-0008-0000-0600-000067000000}"/>
            </a:ext>
          </a:extLst>
        </xdr:cNvPr>
        <xdr:cNvSpPr txBox="1"/>
      </xdr:nvSpPr>
      <xdr:spPr>
        <a:xfrm>
          <a:off x="0" y="367241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M4350-24G4XF</a:t>
          </a:r>
        </a:p>
        <a:p>
          <a:r>
            <a:rPr lang="en-US" sz="1600" b="1">
              <a:solidFill>
                <a:schemeClr val="tx2"/>
              </a:solidFill>
            </a:rPr>
            <a:t>Fully Managed Switch</a:t>
          </a:r>
        </a:p>
      </xdr:txBody>
    </xdr:sp>
    <xdr:clientData/>
  </xdr:oneCellAnchor>
  <xdr:oneCellAnchor>
    <xdr:from>
      <xdr:col>6</xdr:col>
      <xdr:colOff>476250</xdr:colOff>
      <xdr:row>17</xdr:row>
      <xdr:rowOff>196550</xdr:rowOff>
    </xdr:from>
    <xdr:ext cx="6885214" cy="2647343"/>
    <xdr:sp macro="" textlink="">
      <xdr:nvSpPr>
        <xdr:cNvPr id="104" name="TextBox 103">
          <a:extLst>
            <a:ext uri="{FF2B5EF4-FFF2-40B4-BE49-F238E27FC236}">
              <a16:creationId xmlns:a16="http://schemas.microsoft.com/office/drawing/2014/main" id="{00000000-0008-0000-0600-000068000000}"/>
            </a:ext>
          </a:extLst>
        </xdr:cNvPr>
        <xdr:cNvSpPr txBox="1"/>
      </xdr:nvSpPr>
      <xdr:spPr>
        <a:xfrm>
          <a:off x="6164036" y="3924907"/>
          <a:ext cx="6885214" cy="2647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Gigabit PoE+ ports with 4 10GBASE-X SFP+ uplinks.</a:t>
          </a:r>
        </a:p>
        <a:p>
          <a:pPr marL="171450" indent="-171450">
            <a:buFont typeface="Arial" pitchFamily="34" charset="0"/>
            <a:buChar char="•"/>
          </a:pPr>
          <a:r>
            <a:rPr lang="en-US" sz="1300" b="0" baseline="0">
              <a:solidFill>
                <a:schemeClr val="tx1"/>
              </a:solidFill>
              <a:effectLst/>
              <a:latin typeface="+mn-lt"/>
              <a:ea typeface="+mn-ea"/>
              <a:cs typeface="+mn-cs"/>
            </a:rPr>
            <a:t>880W internal power supply providing 648W of PoE budget.</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APS350W, APS600Wv2, APS920W, or APS2000W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720W, when the redundant PoE budget remains 648W.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6.41Kg (14.13 lb) </a:t>
          </a:r>
        </a:p>
      </xdr:txBody>
    </xdr:sp>
    <xdr:clientData/>
  </xdr:oneCellAnchor>
  <xdr:twoCellAnchor>
    <xdr:from>
      <xdr:col>0</xdr:col>
      <xdr:colOff>47625</xdr:colOff>
      <xdr:row>19</xdr:row>
      <xdr:rowOff>197908</xdr:rowOff>
    </xdr:from>
    <xdr:to>
      <xdr:col>3</xdr:col>
      <xdr:colOff>666750</xdr:colOff>
      <xdr:row>26</xdr:row>
      <xdr:rowOff>10584</xdr:rowOff>
    </xdr:to>
    <xdr:sp macro="" textlink="">
      <xdr:nvSpPr>
        <xdr:cNvPr id="105" name="TextBox 104">
          <a:extLst>
            <a:ext uri="{FF2B5EF4-FFF2-40B4-BE49-F238E27FC236}">
              <a16:creationId xmlns:a16="http://schemas.microsoft.com/office/drawing/2014/main" id="{00000000-0008-0000-0600-000069000000}"/>
            </a:ext>
          </a:extLst>
        </xdr:cNvPr>
        <xdr:cNvSpPr txBox="1"/>
      </xdr:nvSpPr>
      <xdr:spPr>
        <a:xfrm>
          <a:off x="47625" y="4272491"/>
          <a:ext cx="3825875" cy="12202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GSM4328-100NES (NA, UK, EU)</a:t>
          </a:r>
        </a:p>
        <a:p>
          <a:pPr marL="171450" indent="-171450">
            <a:buFont typeface="Wingdings" pitchFamily="2" charset="2"/>
            <a:buChar char="ü"/>
          </a:pPr>
          <a:r>
            <a:rPr lang="en-US" sz="1300" i="1" baseline="0"/>
            <a:t>Asia Pacific: GSM4328-100AJS (JP, AU)</a:t>
          </a:r>
        </a:p>
        <a:p>
          <a:pPr marL="171450" indent="-171450">
            <a:buFont typeface="Wingdings" pitchFamily="2" charset="2"/>
            <a:buChar char="ü"/>
          </a:pPr>
          <a:r>
            <a:rPr lang="en-US" sz="1300" i="1" baseline="0"/>
            <a:t>China: GSM4328-100PRS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83003</xdr:colOff>
      <xdr:row>31</xdr:row>
      <xdr:rowOff>10207</xdr:rowOff>
    </xdr:from>
    <xdr:to>
      <xdr:col>6</xdr:col>
      <xdr:colOff>800779</xdr:colOff>
      <xdr:row>34</xdr:row>
      <xdr:rowOff>174629</xdr:rowOff>
    </xdr:to>
    <xdr:pic>
      <xdr:nvPicPr>
        <xdr:cNvPr id="115" name="Picture 114">
          <a:extLst>
            <a:ext uri="{FF2B5EF4-FFF2-40B4-BE49-F238E27FC236}">
              <a16:creationId xmlns:a16="http://schemas.microsoft.com/office/drawing/2014/main" id="{00000000-0008-0000-0600-000073000000}"/>
            </a:ext>
          </a:extLst>
        </xdr:cNvPr>
        <xdr:cNvPicPr>
          <a:picLocks noChangeAspect="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t="41450" b="41627"/>
        <a:stretch/>
      </xdr:blipFill>
      <xdr:spPr>
        <a:xfrm>
          <a:off x="83003" y="6468157"/>
          <a:ext cx="6799489" cy="756877"/>
        </a:xfrm>
        <a:prstGeom prst="rect">
          <a:avLst/>
        </a:prstGeom>
      </xdr:spPr>
    </xdr:pic>
    <xdr:clientData/>
  </xdr:twoCellAnchor>
  <xdr:twoCellAnchor editAs="oneCell">
    <xdr:from>
      <xdr:col>6</xdr:col>
      <xdr:colOff>625927</xdr:colOff>
      <xdr:row>31</xdr:row>
      <xdr:rowOff>59154</xdr:rowOff>
    </xdr:from>
    <xdr:to>
      <xdr:col>13</xdr:col>
      <xdr:colOff>1046116</xdr:colOff>
      <xdr:row>43</xdr:row>
      <xdr:rowOff>53622</xdr:rowOff>
    </xdr:to>
    <xdr:pic>
      <xdr:nvPicPr>
        <xdr:cNvPr id="117" name="Picture 116">
          <a:extLst>
            <a:ext uri="{FF2B5EF4-FFF2-40B4-BE49-F238E27FC236}">
              <a16:creationId xmlns:a16="http://schemas.microsoft.com/office/drawing/2014/main" id="{00000000-0008-0000-0600-000075000000}"/>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t="27470" b="23477"/>
        <a:stretch/>
      </xdr:blipFill>
      <xdr:spPr>
        <a:xfrm>
          <a:off x="6313713" y="6645011"/>
          <a:ext cx="6949440" cy="2433277"/>
        </a:xfrm>
        <a:prstGeom prst="rect">
          <a:avLst/>
        </a:prstGeom>
      </xdr:spPr>
    </xdr:pic>
    <xdr:clientData/>
  </xdr:twoCellAnchor>
  <xdr:oneCellAnchor>
    <xdr:from>
      <xdr:col>0</xdr:col>
      <xdr:colOff>0</xdr:colOff>
      <xdr:row>45</xdr:row>
      <xdr:rowOff>0</xdr:rowOff>
    </xdr:from>
    <xdr:ext cx="4181476" cy="593239"/>
    <xdr:sp macro="" textlink="">
      <xdr:nvSpPr>
        <xdr:cNvPr id="118" name="TextBox 117">
          <a:extLst>
            <a:ext uri="{FF2B5EF4-FFF2-40B4-BE49-F238E27FC236}">
              <a16:creationId xmlns:a16="http://schemas.microsoft.com/office/drawing/2014/main" id="{00000000-0008-0000-0600-000076000000}"/>
            </a:ext>
          </a:extLst>
        </xdr:cNvPr>
        <xdr:cNvSpPr txBox="1"/>
      </xdr:nvSpPr>
      <xdr:spPr>
        <a:xfrm>
          <a:off x="0" y="944335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M4350-48G4XF</a:t>
          </a:r>
        </a:p>
        <a:p>
          <a:r>
            <a:rPr lang="en-US" sz="1600" b="1">
              <a:solidFill>
                <a:schemeClr val="tx2"/>
              </a:solidFill>
            </a:rPr>
            <a:t>Fully Managed Switch</a:t>
          </a:r>
        </a:p>
      </xdr:txBody>
    </xdr:sp>
    <xdr:clientData/>
  </xdr:oneCellAnchor>
  <xdr:oneCellAnchor>
    <xdr:from>
      <xdr:col>6</xdr:col>
      <xdr:colOff>476250</xdr:colOff>
      <xdr:row>45</xdr:row>
      <xdr:rowOff>196550</xdr:rowOff>
    </xdr:from>
    <xdr:ext cx="6885214" cy="2552093"/>
    <xdr:sp macro="" textlink="">
      <xdr:nvSpPr>
        <xdr:cNvPr id="119" name="TextBox 118">
          <a:extLst>
            <a:ext uri="{FF2B5EF4-FFF2-40B4-BE49-F238E27FC236}">
              <a16:creationId xmlns:a16="http://schemas.microsoft.com/office/drawing/2014/main" id="{00000000-0008-0000-0600-000077000000}"/>
            </a:ext>
          </a:extLst>
        </xdr:cNvPr>
        <xdr:cNvSpPr txBox="1"/>
      </xdr:nvSpPr>
      <xdr:spPr>
        <a:xfrm>
          <a:off x="6164036" y="9639907"/>
          <a:ext cx="6885214" cy="25520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48 Gigabit PoE+ ports with 4 10GBASE-X SFP+ uplinks.</a:t>
          </a:r>
        </a:p>
        <a:p>
          <a:pPr marL="171450" indent="-171450">
            <a:buFont typeface="Arial" pitchFamily="34" charset="0"/>
            <a:buChar char="•"/>
          </a:pPr>
          <a:r>
            <a:rPr lang="en-US" sz="1300" b="0" baseline="0">
              <a:solidFill>
                <a:schemeClr val="tx1"/>
              </a:solidFill>
              <a:effectLst/>
              <a:latin typeface="+mn-lt"/>
              <a:ea typeface="+mn-ea"/>
              <a:cs typeface="+mn-cs"/>
            </a:rPr>
            <a:t>550W internal power supply providing 236W of PoE budget.</a:t>
          </a:r>
        </a:p>
        <a:p>
          <a:pPr marL="171450" indent="-171450">
            <a:buFont typeface="Arial" pitchFamily="34" charset="0"/>
            <a:buChar char="•"/>
          </a:pPr>
          <a:r>
            <a:rPr lang="en-US" sz="1300" b="0" baseline="0">
              <a:solidFill>
                <a:schemeClr val="tx1"/>
              </a:solidFill>
              <a:effectLst/>
              <a:latin typeface="+mn-lt"/>
              <a:ea typeface="+mn-ea"/>
              <a:cs typeface="+mn-cs"/>
            </a:rPr>
            <a:t>2 slots for modular power supplies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APS350W, APS600Wv2, APS920W, or APS2000W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1,440W, the redundant PoE budget can also reach 1,440W.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7.19Kg (15.85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47625</xdr:colOff>
      <xdr:row>47</xdr:row>
      <xdr:rowOff>197908</xdr:rowOff>
    </xdr:from>
    <xdr:to>
      <xdr:col>3</xdr:col>
      <xdr:colOff>666750</xdr:colOff>
      <xdr:row>54</xdr:row>
      <xdr:rowOff>10584</xdr:rowOff>
    </xdr:to>
    <xdr:sp macro="" textlink="">
      <xdr:nvSpPr>
        <xdr:cNvPr id="120" name="TextBox 119">
          <a:extLst>
            <a:ext uri="{FF2B5EF4-FFF2-40B4-BE49-F238E27FC236}">
              <a16:creationId xmlns:a16="http://schemas.microsoft.com/office/drawing/2014/main" id="{00000000-0008-0000-0600-000078000000}"/>
            </a:ext>
          </a:extLst>
        </xdr:cNvPr>
        <xdr:cNvSpPr txBox="1"/>
      </xdr:nvSpPr>
      <xdr:spPr>
        <a:xfrm>
          <a:off x="47625" y="10049479"/>
          <a:ext cx="3830411" cy="12414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GSM4352-100NES (NA, UK, EU)</a:t>
          </a:r>
        </a:p>
        <a:p>
          <a:pPr marL="171450" indent="-171450">
            <a:buFont typeface="Wingdings" pitchFamily="2" charset="2"/>
            <a:buChar char="ü"/>
          </a:pPr>
          <a:r>
            <a:rPr lang="en-US" sz="1300" i="1" baseline="0"/>
            <a:t>Asia Pacific: GSM4352-100AJS (JP, AU)</a:t>
          </a:r>
        </a:p>
        <a:p>
          <a:pPr marL="171450" indent="-171450">
            <a:buFont typeface="Wingdings" pitchFamily="2" charset="2"/>
            <a:buChar char="ü"/>
          </a:pPr>
          <a:r>
            <a:rPr lang="en-US" sz="1300" i="1" baseline="0"/>
            <a:t>China: GSM4352-100PRS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23812</xdr:colOff>
      <xdr:row>59</xdr:row>
      <xdr:rowOff>128587</xdr:rowOff>
    </xdr:from>
    <xdr:to>
      <xdr:col>6</xdr:col>
      <xdr:colOff>744446</xdr:colOff>
      <xdr:row>63</xdr:row>
      <xdr:rowOff>97067</xdr:rowOff>
    </xdr:to>
    <xdr:pic>
      <xdr:nvPicPr>
        <xdr:cNvPr id="121" name="Picture 120">
          <a:extLst>
            <a:ext uri="{FF2B5EF4-FFF2-40B4-BE49-F238E27FC236}">
              <a16:creationId xmlns:a16="http://schemas.microsoft.com/office/drawing/2014/main" id="{00000000-0008-0000-0600-000079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t="41546" b="41546"/>
        <a:stretch/>
      </xdr:blipFill>
      <xdr:spPr>
        <a:xfrm>
          <a:off x="23812" y="12187237"/>
          <a:ext cx="6794727" cy="760960"/>
        </a:xfrm>
        <a:prstGeom prst="rect">
          <a:avLst/>
        </a:prstGeom>
      </xdr:spPr>
    </xdr:pic>
    <xdr:clientData/>
  </xdr:twoCellAnchor>
  <xdr:twoCellAnchor editAs="oneCell">
    <xdr:from>
      <xdr:col>6</xdr:col>
      <xdr:colOff>571499</xdr:colOff>
      <xdr:row>59</xdr:row>
      <xdr:rowOff>4724</xdr:rowOff>
    </xdr:from>
    <xdr:to>
      <xdr:col>13</xdr:col>
      <xdr:colOff>1007880</xdr:colOff>
      <xdr:row>71</xdr:row>
      <xdr:rowOff>154439</xdr:rowOff>
    </xdr:to>
    <xdr:pic>
      <xdr:nvPicPr>
        <xdr:cNvPr id="122" name="Picture 121">
          <a:extLst>
            <a:ext uri="{FF2B5EF4-FFF2-40B4-BE49-F238E27FC236}">
              <a16:creationId xmlns:a16="http://schemas.microsoft.com/office/drawing/2014/main" id="{00000000-0008-0000-0600-00007A000000}"/>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t="25476" b="22233"/>
        <a:stretch/>
      </xdr:blipFill>
      <xdr:spPr>
        <a:xfrm>
          <a:off x="6259285" y="12305581"/>
          <a:ext cx="6949440" cy="2594239"/>
        </a:xfrm>
        <a:prstGeom prst="rect">
          <a:avLst/>
        </a:prstGeom>
      </xdr:spPr>
    </xdr:pic>
    <xdr:clientData/>
  </xdr:twoCellAnchor>
  <xdr:oneCellAnchor>
    <xdr:from>
      <xdr:col>0</xdr:col>
      <xdr:colOff>0</xdr:colOff>
      <xdr:row>171</xdr:row>
      <xdr:rowOff>0</xdr:rowOff>
    </xdr:from>
    <xdr:ext cx="4181476" cy="593239"/>
    <xdr:sp macro="" textlink="">
      <xdr:nvSpPr>
        <xdr:cNvPr id="123" name="TextBox 122">
          <a:extLst>
            <a:ext uri="{FF2B5EF4-FFF2-40B4-BE49-F238E27FC236}">
              <a16:creationId xmlns:a16="http://schemas.microsoft.com/office/drawing/2014/main" id="{00000000-0008-0000-0600-00007B000000}"/>
            </a:ext>
          </a:extLst>
        </xdr:cNvPr>
        <xdr:cNvSpPr txBox="1"/>
      </xdr:nvSpPr>
      <xdr:spPr>
        <a:xfrm>
          <a:off x="0" y="1515835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M4350-24F4X</a:t>
          </a:r>
        </a:p>
        <a:p>
          <a:r>
            <a:rPr lang="en-US" sz="1600" b="1">
              <a:solidFill>
                <a:schemeClr val="tx2"/>
              </a:solidFill>
            </a:rPr>
            <a:t>Fully Managed Switch</a:t>
          </a:r>
        </a:p>
      </xdr:txBody>
    </xdr:sp>
    <xdr:clientData/>
  </xdr:oneCellAnchor>
  <xdr:oneCellAnchor>
    <xdr:from>
      <xdr:col>6</xdr:col>
      <xdr:colOff>476250</xdr:colOff>
      <xdr:row>172</xdr:row>
      <xdr:rowOff>6050</xdr:rowOff>
    </xdr:from>
    <xdr:ext cx="6885214" cy="3099100"/>
    <xdr:sp macro="" textlink="">
      <xdr:nvSpPr>
        <xdr:cNvPr id="124" name="TextBox 123">
          <a:extLst>
            <a:ext uri="{FF2B5EF4-FFF2-40B4-BE49-F238E27FC236}">
              <a16:creationId xmlns:a16="http://schemas.microsoft.com/office/drawing/2014/main" id="{00000000-0008-0000-0600-00007C000000}"/>
            </a:ext>
          </a:extLst>
        </xdr:cNvPr>
        <xdr:cNvSpPr txBox="1"/>
      </xdr:nvSpPr>
      <xdr:spPr>
        <a:xfrm>
          <a:off x="6557963" y="15055550"/>
          <a:ext cx="6885214" cy="309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1G/2.5GBASE-X SFP pors with 4 combo 10GBASE-T  / 10GBASE-X SFP+ uplinks.</a:t>
          </a:r>
        </a:p>
        <a:p>
          <a:pPr marL="171450" indent="-171450">
            <a:buFont typeface="Arial" pitchFamily="34" charset="0"/>
            <a:buChar char="•"/>
          </a:pPr>
          <a:r>
            <a:rPr lang="en-US" sz="1300" b="0" baseline="0">
              <a:solidFill>
                <a:schemeClr val="tx1"/>
              </a:solidFill>
              <a:effectLst/>
              <a:latin typeface="+mn-lt"/>
              <a:ea typeface="+mn-ea"/>
              <a:cs typeface="+mn-cs"/>
            </a:rPr>
            <a:t>100M, 1G, 2.5G, 5G or 10 Gigabit supported on 10GBASE-T ports 25-28.</a:t>
          </a:r>
        </a:p>
        <a:p>
          <a:pPr marL="171450" indent="-171450">
            <a:buFont typeface="Arial" pitchFamily="34" charset="0"/>
            <a:buChar char="•"/>
          </a:pPr>
          <a:r>
            <a:rPr lang="en-US" sz="1300" b="0" baseline="0">
              <a:solidFill>
                <a:schemeClr val="tx1"/>
              </a:solidFill>
              <a:effectLst/>
              <a:latin typeface="+mn-lt"/>
              <a:ea typeface="+mn-ea"/>
              <a:cs typeface="+mn-cs"/>
            </a:rPr>
            <a:t>1 Gigabit or 10 Gigabit only supported on 10GBASE-X SFP+ ports 25F-28F.</a:t>
          </a:r>
        </a:p>
        <a:p>
          <a:pPr marL="171450" indent="-171450">
            <a:buFont typeface="Arial" pitchFamily="34" charset="0"/>
            <a:buChar char="•"/>
          </a:pPr>
          <a:r>
            <a:rPr lang="en-US" sz="1300" b="0" baseline="0">
              <a:solidFill>
                <a:schemeClr val="tx1"/>
              </a:solidFill>
              <a:effectLst/>
              <a:latin typeface="+mn-lt"/>
              <a:ea typeface="+mn-ea"/>
              <a:cs typeface="+mn-cs"/>
            </a:rPr>
            <a:t>Individual RGB LED under each port, representing the color of the AV profile in AVUI and Engage.</a:t>
          </a:r>
        </a:p>
        <a:p>
          <a:pPr marL="171450" indent="-171450">
            <a:buFont typeface="Arial" pitchFamily="34" charset="0"/>
            <a:buChar char="•"/>
          </a:pPr>
          <a:r>
            <a:rPr lang="en-US" sz="1300" b="0" baseline="0">
              <a:solidFill>
                <a:schemeClr val="tx1"/>
              </a:solidFill>
              <a:effectLst/>
              <a:latin typeface="+mn-lt"/>
              <a:ea typeface="+mn-ea"/>
              <a:cs typeface="+mn-cs"/>
            </a:rPr>
            <a:t>240W internal power supply.</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7.38Kg (16.26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47624</xdr:colOff>
      <xdr:row>174</xdr:row>
      <xdr:rowOff>34621</xdr:rowOff>
    </xdr:from>
    <xdr:to>
      <xdr:col>6</xdr:col>
      <xdr:colOff>190499</xdr:colOff>
      <xdr:row>182</xdr:row>
      <xdr:rowOff>180974</xdr:rowOff>
    </xdr:to>
    <xdr:sp macro="" textlink="">
      <xdr:nvSpPr>
        <xdr:cNvPr id="125" name="TextBox 124">
          <a:extLst>
            <a:ext uri="{FF2B5EF4-FFF2-40B4-BE49-F238E27FC236}">
              <a16:creationId xmlns:a16="http://schemas.microsoft.com/office/drawing/2014/main" id="{00000000-0008-0000-0600-00007D000000}"/>
            </a:ext>
          </a:extLst>
        </xdr:cNvPr>
        <xdr:cNvSpPr txBox="1"/>
      </xdr:nvSpPr>
      <xdr:spPr>
        <a:xfrm>
          <a:off x="47624" y="15465121"/>
          <a:ext cx="5819775" cy="1670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MSM4328F-100NES (NA, UK, EU)</a:t>
          </a:r>
        </a:p>
        <a:p>
          <a:pPr marL="171450" indent="-171450">
            <a:buFont typeface="Wingdings" pitchFamily="2" charset="2"/>
            <a:buChar char="ü"/>
          </a:pPr>
          <a:r>
            <a:rPr lang="en-US" sz="1300" i="1" baseline="0"/>
            <a:t>Americas, TAA Compliant: MSM4328F-TAANES (NA, UK, EU)</a:t>
          </a:r>
        </a:p>
        <a:p>
          <a:pPr marL="171450" indent="-171450">
            <a:buFont typeface="Wingdings" pitchFamily="2" charset="2"/>
            <a:buChar char="ü"/>
          </a:pPr>
          <a:r>
            <a:rPr lang="en-US" sz="1300" i="1" baseline="0"/>
            <a:t>Asia Pacific: MSM4328F-100AJS (JP, AU)</a:t>
          </a:r>
        </a:p>
        <a:p>
          <a:pPr marL="171450" indent="-171450">
            <a:buFont typeface="Wingdings" pitchFamily="2" charset="2"/>
            <a:buChar char="ü"/>
          </a:pPr>
          <a:r>
            <a:rPr lang="en-US" sz="1300" i="1" baseline="0"/>
            <a:t>China: MSM4328F-100PRS</a:t>
          </a:r>
        </a:p>
        <a:p>
          <a:pPr marL="171450" indent="-171450">
            <a:buFont typeface="Wingdings" pitchFamily="2" charset="2"/>
            <a:buChar char="ü"/>
          </a:pPr>
          <a:r>
            <a:rPr lang="en-US" sz="1300" i="1" baseline="0"/>
            <a:t>Warranty: Lifetime ProSAFE Hardware Warranty</a:t>
          </a:r>
        </a:p>
      </xdr:txBody>
    </xdr:sp>
    <xdr:clientData/>
  </xdr:twoCellAnchor>
  <xdr:oneCellAnchor>
    <xdr:from>
      <xdr:col>0</xdr:col>
      <xdr:colOff>0</xdr:colOff>
      <xdr:row>203</xdr:row>
      <xdr:rowOff>0</xdr:rowOff>
    </xdr:from>
    <xdr:ext cx="4181476" cy="593239"/>
    <xdr:sp macro="" textlink="">
      <xdr:nvSpPr>
        <xdr:cNvPr id="128" name="TextBox 127">
          <a:extLst>
            <a:ext uri="{FF2B5EF4-FFF2-40B4-BE49-F238E27FC236}">
              <a16:creationId xmlns:a16="http://schemas.microsoft.com/office/drawing/2014/main" id="{00000000-0008-0000-0600-000080000000}"/>
            </a:ext>
          </a:extLst>
        </xdr:cNvPr>
        <xdr:cNvSpPr txBox="1"/>
      </xdr:nvSpPr>
      <xdr:spPr>
        <a:xfrm>
          <a:off x="0" y="2087335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M4350-8X8F</a:t>
          </a:r>
        </a:p>
        <a:p>
          <a:r>
            <a:rPr lang="en-US" sz="1600" b="1">
              <a:solidFill>
                <a:schemeClr val="tx2"/>
              </a:solidFill>
            </a:rPr>
            <a:t>Fully Managed Switch</a:t>
          </a:r>
        </a:p>
      </xdr:txBody>
    </xdr:sp>
    <xdr:clientData/>
  </xdr:oneCellAnchor>
  <xdr:oneCellAnchor>
    <xdr:from>
      <xdr:col>6</xdr:col>
      <xdr:colOff>285750</xdr:colOff>
      <xdr:row>204</xdr:row>
      <xdr:rowOff>6050</xdr:rowOff>
    </xdr:from>
    <xdr:ext cx="7075714" cy="2592914"/>
    <xdr:sp macro="" textlink="">
      <xdr:nvSpPr>
        <xdr:cNvPr id="129" name="TextBox 128">
          <a:extLst>
            <a:ext uri="{FF2B5EF4-FFF2-40B4-BE49-F238E27FC236}">
              <a16:creationId xmlns:a16="http://schemas.microsoft.com/office/drawing/2014/main" id="{00000000-0008-0000-0600-000081000000}"/>
            </a:ext>
          </a:extLst>
        </xdr:cNvPr>
        <xdr:cNvSpPr txBox="1"/>
      </xdr:nvSpPr>
      <xdr:spPr>
        <a:xfrm>
          <a:off x="5973536" y="21069907"/>
          <a:ext cx="7075714" cy="25929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8 10G/Multi-Gig ports, and 8 10GBASE-X SFP+ ports.</a:t>
          </a:r>
        </a:p>
        <a:p>
          <a:pPr marL="171450" indent="-171450">
            <a:buFont typeface="Arial" pitchFamily="34" charset="0"/>
            <a:buChar char="•"/>
          </a:pPr>
          <a:r>
            <a:rPr lang="en-US" sz="1300" b="0" baseline="0">
              <a:solidFill>
                <a:schemeClr val="tx1"/>
              </a:solidFill>
              <a:effectLst/>
              <a:latin typeface="+mn-lt"/>
              <a:ea typeface="+mn-ea"/>
              <a:cs typeface="+mn-cs"/>
            </a:rPr>
            <a:t>Gigabit (1000Mbps) only supported on Copper ports 1-8 and SFP+ ports 9-12.</a:t>
          </a:r>
        </a:p>
        <a:p>
          <a:pPr marL="171450" indent="-171450">
            <a:buFont typeface="Arial" pitchFamily="34" charset="0"/>
            <a:buChar char="•"/>
          </a:pPr>
          <a:r>
            <a:rPr lang="en-US" sz="1300" b="0" baseline="0">
              <a:solidFill>
                <a:schemeClr val="tx1"/>
              </a:solidFill>
              <a:effectLst/>
              <a:latin typeface="+mn-lt"/>
              <a:ea typeface="+mn-ea"/>
              <a:cs typeface="+mn-cs"/>
            </a:rPr>
            <a:t>240W internal power supply.</a:t>
          </a:r>
        </a:p>
        <a:p>
          <a:pPr marL="171450" indent="-171450">
            <a:buFont typeface="Arial" pitchFamily="34" charset="0"/>
            <a:buChar char="•"/>
          </a:pPr>
          <a:r>
            <a:rPr lang="en-US" sz="1300" b="0" baseline="0">
              <a:solidFill>
                <a:schemeClr val="tx1"/>
              </a:solidFill>
              <a:effectLst/>
              <a:latin typeface="+mn-lt"/>
              <a:ea typeface="+mn-ea"/>
              <a:cs typeface="+mn-cs"/>
            </a:rPr>
            <a:t>Half-width form factor enables one or two switches in a single rack space for redundant top-of-rack.</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220*400*43.2 mm</a:t>
          </a:r>
        </a:p>
        <a:p>
          <a:pPr marL="171450" indent="-171450">
            <a:buFont typeface="Arial" pitchFamily="34" charset="0"/>
            <a:buChar char="•"/>
          </a:pPr>
          <a:r>
            <a:rPr lang="en-US" sz="1300" b="0" baseline="0">
              <a:solidFill>
                <a:schemeClr val="tx1"/>
              </a:solidFill>
              <a:effectLst/>
              <a:latin typeface="+mn-lt"/>
              <a:ea typeface="+mn-ea"/>
              <a:cs typeface="+mn-cs"/>
            </a:rPr>
            <a:t>Weight: 4.05Kg (8.93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47625</xdr:colOff>
      <xdr:row>206</xdr:row>
      <xdr:rowOff>34622</xdr:rowOff>
    </xdr:from>
    <xdr:to>
      <xdr:col>3</xdr:col>
      <xdr:colOff>666750</xdr:colOff>
      <xdr:row>212</xdr:row>
      <xdr:rowOff>133048</xdr:rowOff>
    </xdr:to>
    <xdr:sp macro="" textlink="">
      <xdr:nvSpPr>
        <xdr:cNvPr id="130" name="TextBox 129">
          <a:extLst>
            <a:ext uri="{FF2B5EF4-FFF2-40B4-BE49-F238E27FC236}">
              <a16:creationId xmlns:a16="http://schemas.microsoft.com/office/drawing/2014/main" id="{00000000-0008-0000-0600-000082000000}"/>
            </a:ext>
          </a:extLst>
        </xdr:cNvPr>
        <xdr:cNvSpPr txBox="1"/>
      </xdr:nvSpPr>
      <xdr:spPr>
        <a:xfrm>
          <a:off x="47625" y="21479479"/>
          <a:ext cx="3830411" cy="12414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XSM4316-100NES (NA, UK, EU)</a:t>
          </a:r>
        </a:p>
        <a:p>
          <a:pPr marL="171450" indent="-171450">
            <a:buFont typeface="Wingdings" pitchFamily="2" charset="2"/>
            <a:buChar char="ü"/>
          </a:pPr>
          <a:r>
            <a:rPr lang="en-US" sz="1300" i="1" baseline="0"/>
            <a:t>Asia Pacific: XSM4316-100AJS (JP, AU)</a:t>
          </a:r>
        </a:p>
        <a:p>
          <a:pPr marL="171450" indent="-171450">
            <a:buFont typeface="Wingdings" pitchFamily="2" charset="2"/>
            <a:buChar char="ü"/>
          </a:pPr>
          <a:r>
            <a:rPr lang="en-US" sz="1300" i="1" baseline="0"/>
            <a:t>China: XSM4316-100PRS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4</xdr:col>
      <xdr:colOff>13606</xdr:colOff>
      <xdr:row>216</xdr:row>
      <xdr:rowOff>136769</xdr:rowOff>
    </xdr:from>
    <xdr:to>
      <xdr:col>9</xdr:col>
      <xdr:colOff>704713</xdr:colOff>
      <xdr:row>230</xdr:row>
      <xdr:rowOff>94316</xdr:rowOff>
    </xdr:to>
    <xdr:pic>
      <xdr:nvPicPr>
        <xdr:cNvPr id="134" name="Picture 133">
          <a:extLst>
            <a:ext uri="{FF2B5EF4-FFF2-40B4-BE49-F238E27FC236}">
              <a16:creationId xmlns:a16="http://schemas.microsoft.com/office/drawing/2014/main" id="{00000000-0008-0000-0600-000086000000}"/>
            </a:ext>
          </a:extLst>
        </xdr:cNvPr>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2729" t="20506" r="3274" b="14275"/>
        <a:stretch/>
      </xdr:blipFill>
      <xdr:spPr>
        <a:xfrm>
          <a:off x="4361769" y="23568269"/>
          <a:ext cx="5456464" cy="2639787"/>
        </a:xfrm>
        <a:prstGeom prst="rect">
          <a:avLst/>
        </a:prstGeom>
      </xdr:spPr>
    </xdr:pic>
    <xdr:clientData/>
  </xdr:twoCellAnchor>
  <xdr:twoCellAnchor editAs="oneCell">
    <xdr:from>
      <xdr:col>9</xdr:col>
      <xdr:colOff>231321</xdr:colOff>
      <xdr:row>221</xdr:row>
      <xdr:rowOff>95951</xdr:rowOff>
    </xdr:from>
    <xdr:to>
      <xdr:col>14</xdr:col>
      <xdr:colOff>663619</xdr:colOff>
      <xdr:row>234</xdr:row>
      <xdr:rowOff>73499</xdr:rowOff>
    </xdr:to>
    <xdr:pic>
      <xdr:nvPicPr>
        <xdr:cNvPr id="136" name="Picture 135">
          <a:extLst>
            <a:ext uri="{FF2B5EF4-FFF2-40B4-BE49-F238E27FC236}">
              <a16:creationId xmlns:a16="http://schemas.microsoft.com/office/drawing/2014/main" id="{00000000-0008-0000-0600-000088000000}"/>
            </a:ext>
          </a:extLst>
        </xdr:cNvPr>
        <xdr:cNvPicPr>
          <a:picLocks noChangeAspect="1"/>
        </xdr:cNvPicPr>
      </xdr:nvPicPr>
      <xdr:blipFill rotWithShape="1">
        <a:blip xmlns:r="http://schemas.openxmlformats.org/officeDocument/2006/relationships" r:embed="rId14" cstate="print">
          <a:extLst>
            <a:ext uri="{28A0092B-C50C-407E-A947-70E740481C1C}">
              <a14:useLocalDpi xmlns:a14="http://schemas.microsoft.com/office/drawing/2010/main" val="0"/>
            </a:ext>
          </a:extLst>
        </a:blip>
        <a:srcRect l="1736" t="23532" r="3521" b="15956"/>
        <a:stretch/>
      </xdr:blipFill>
      <xdr:spPr>
        <a:xfrm>
          <a:off x="9337221" y="24479951"/>
          <a:ext cx="5551033" cy="2454048"/>
        </a:xfrm>
        <a:prstGeom prst="rect">
          <a:avLst/>
        </a:prstGeom>
      </xdr:spPr>
    </xdr:pic>
    <xdr:clientData/>
  </xdr:twoCellAnchor>
  <xdr:twoCellAnchor editAs="oneCell">
    <xdr:from>
      <xdr:col>0</xdr:col>
      <xdr:colOff>0</xdr:colOff>
      <xdr:row>221</xdr:row>
      <xdr:rowOff>170866</xdr:rowOff>
    </xdr:from>
    <xdr:to>
      <xdr:col>3</xdr:col>
      <xdr:colOff>663619</xdr:colOff>
      <xdr:row>234</xdr:row>
      <xdr:rowOff>135547</xdr:rowOff>
    </xdr:to>
    <xdr:pic>
      <xdr:nvPicPr>
        <xdr:cNvPr id="138" name="Picture 137">
          <a:extLst>
            <a:ext uri="{FF2B5EF4-FFF2-40B4-BE49-F238E27FC236}">
              <a16:creationId xmlns:a16="http://schemas.microsoft.com/office/drawing/2014/main" id="{00000000-0008-0000-0600-00008A000000}"/>
            </a:ext>
          </a:extLst>
        </xdr:cNvPr>
        <xdr:cNvPicPr>
          <a:picLocks noChangeAspect="1"/>
        </xdr:cNvPicPr>
      </xdr:nvPicPr>
      <xdr:blipFill rotWithShape="1">
        <a:blip xmlns:r="http://schemas.openxmlformats.org/officeDocument/2006/relationships" r:embed="rId15" cstate="print">
          <a:extLst>
            <a:ext uri="{28A0092B-C50C-407E-A947-70E740481C1C}">
              <a14:useLocalDpi xmlns:a14="http://schemas.microsoft.com/office/drawing/2010/main" val="0"/>
            </a:ext>
          </a:extLst>
        </a:blip>
        <a:srcRect b="14810"/>
        <a:stretch/>
      </xdr:blipFill>
      <xdr:spPr>
        <a:xfrm>
          <a:off x="0" y="24554866"/>
          <a:ext cx="4101192" cy="2433561"/>
        </a:xfrm>
        <a:prstGeom prst="rect">
          <a:avLst/>
        </a:prstGeom>
      </xdr:spPr>
    </xdr:pic>
    <xdr:clientData/>
  </xdr:twoCellAnchor>
  <xdr:oneCellAnchor>
    <xdr:from>
      <xdr:col>0</xdr:col>
      <xdr:colOff>0</xdr:colOff>
      <xdr:row>236</xdr:row>
      <xdr:rowOff>0</xdr:rowOff>
    </xdr:from>
    <xdr:ext cx="4181476" cy="593239"/>
    <xdr:sp macro="" textlink="">
      <xdr:nvSpPr>
        <xdr:cNvPr id="139" name="TextBox 138">
          <a:extLst>
            <a:ext uri="{FF2B5EF4-FFF2-40B4-BE49-F238E27FC236}">
              <a16:creationId xmlns:a16="http://schemas.microsoft.com/office/drawing/2014/main" id="{00000000-0008-0000-0600-00008B000000}"/>
            </a:ext>
          </a:extLst>
        </xdr:cNvPr>
        <xdr:cNvSpPr txBox="1"/>
      </xdr:nvSpPr>
      <xdr:spPr>
        <a:xfrm>
          <a:off x="0" y="26982964"/>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M4350-12X12F</a:t>
          </a:r>
        </a:p>
        <a:p>
          <a:r>
            <a:rPr lang="en-US" sz="1600" b="1">
              <a:solidFill>
                <a:schemeClr val="tx2"/>
              </a:solidFill>
            </a:rPr>
            <a:t>Fully Managed Switch</a:t>
          </a:r>
        </a:p>
      </xdr:txBody>
    </xdr:sp>
    <xdr:clientData/>
  </xdr:oneCellAnchor>
  <xdr:oneCellAnchor>
    <xdr:from>
      <xdr:col>6</xdr:col>
      <xdr:colOff>285750</xdr:colOff>
      <xdr:row>237</xdr:row>
      <xdr:rowOff>6050</xdr:rowOff>
    </xdr:from>
    <xdr:ext cx="7075714" cy="2592914"/>
    <xdr:sp macro="" textlink="">
      <xdr:nvSpPr>
        <xdr:cNvPr id="140" name="TextBox 139">
          <a:extLst>
            <a:ext uri="{FF2B5EF4-FFF2-40B4-BE49-F238E27FC236}">
              <a16:creationId xmlns:a16="http://schemas.microsoft.com/office/drawing/2014/main" id="{00000000-0008-0000-0600-00008C000000}"/>
            </a:ext>
          </a:extLst>
        </xdr:cNvPr>
        <xdr:cNvSpPr txBox="1"/>
      </xdr:nvSpPr>
      <xdr:spPr>
        <a:xfrm>
          <a:off x="5973536" y="27179514"/>
          <a:ext cx="7075714" cy="25929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12 10G/Multi-Gig ports, and 12 10GBASE-X SFP+ ports.</a:t>
          </a:r>
        </a:p>
        <a:p>
          <a:pPr marL="171450" indent="-171450">
            <a:buFont typeface="Arial" pitchFamily="34" charset="0"/>
            <a:buChar char="•"/>
          </a:pPr>
          <a:r>
            <a:rPr lang="en-US" sz="1300" b="0" baseline="0">
              <a:solidFill>
                <a:schemeClr val="tx1"/>
              </a:solidFill>
              <a:effectLst/>
              <a:latin typeface="+mn-lt"/>
              <a:ea typeface="+mn-ea"/>
              <a:cs typeface="+mn-cs"/>
            </a:rPr>
            <a:t>Gigabit (1000Mbps) only supported on Copper ports 1-12 and SFP+ ports 13-20.</a:t>
          </a:r>
        </a:p>
        <a:p>
          <a:pPr marL="171450" indent="-171450">
            <a:buFont typeface="Arial" pitchFamily="34" charset="0"/>
            <a:buChar char="•"/>
          </a:pPr>
          <a:r>
            <a:rPr lang="en-US" sz="1300" b="0" baseline="0">
              <a:solidFill>
                <a:schemeClr val="tx1"/>
              </a:solidFill>
              <a:effectLst/>
              <a:latin typeface="+mn-lt"/>
              <a:ea typeface="+mn-ea"/>
              <a:cs typeface="+mn-cs"/>
            </a:rPr>
            <a:t>240W internal power supply.</a:t>
          </a:r>
        </a:p>
        <a:p>
          <a:pPr marL="171450" indent="-171450">
            <a:buFont typeface="Arial" pitchFamily="34" charset="0"/>
            <a:buChar char="•"/>
          </a:pPr>
          <a:r>
            <a:rPr lang="en-US" sz="1300" b="0" baseline="0">
              <a:solidFill>
                <a:schemeClr val="tx1"/>
              </a:solidFill>
              <a:effectLst/>
              <a:latin typeface="+mn-lt"/>
              <a:ea typeface="+mn-ea"/>
              <a:cs typeface="+mn-cs"/>
            </a:rPr>
            <a:t>Half-width form factor enables one or two switches in a single rack space for redundant top-of-rack.</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220*400*43.2 mm</a:t>
          </a:r>
        </a:p>
        <a:p>
          <a:pPr marL="171450" indent="-171450">
            <a:buFont typeface="Arial" pitchFamily="34" charset="0"/>
            <a:buChar char="•"/>
          </a:pPr>
          <a:r>
            <a:rPr lang="en-US" sz="1300" b="0" baseline="0">
              <a:solidFill>
                <a:schemeClr val="tx1"/>
              </a:solidFill>
              <a:effectLst/>
              <a:latin typeface="+mn-lt"/>
              <a:ea typeface="+mn-ea"/>
              <a:cs typeface="+mn-cs"/>
            </a:rPr>
            <a:t>Weight: 4.3Kg (9.48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47625</xdr:colOff>
      <xdr:row>239</xdr:row>
      <xdr:rowOff>34622</xdr:rowOff>
    </xdr:from>
    <xdr:to>
      <xdr:col>3</xdr:col>
      <xdr:colOff>666750</xdr:colOff>
      <xdr:row>245</xdr:row>
      <xdr:rowOff>133048</xdr:rowOff>
    </xdr:to>
    <xdr:sp macro="" textlink="">
      <xdr:nvSpPr>
        <xdr:cNvPr id="141" name="TextBox 140">
          <a:extLst>
            <a:ext uri="{FF2B5EF4-FFF2-40B4-BE49-F238E27FC236}">
              <a16:creationId xmlns:a16="http://schemas.microsoft.com/office/drawing/2014/main" id="{00000000-0008-0000-0600-00008D000000}"/>
            </a:ext>
          </a:extLst>
        </xdr:cNvPr>
        <xdr:cNvSpPr txBox="1"/>
      </xdr:nvSpPr>
      <xdr:spPr>
        <a:xfrm>
          <a:off x="47625" y="27589086"/>
          <a:ext cx="3830411" cy="12414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XSM4324-100NES (NA, UK, EU)</a:t>
          </a:r>
        </a:p>
        <a:p>
          <a:pPr marL="171450" indent="-171450">
            <a:buFont typeface="Wingdings" pitchFamily="2" charset="2"/>
            <a:buChar char="ü"/>
          </a:pPr>
          <a:r>
            <a:rPr lang="en-US" sz="1300" i="1" baseline="0"/>
            <a:t>Asia Pacific: XSM4324-100AJS (JP, AU)</a:t>
          </a:r>
        </a:p>
        <a:p>
          <a:pPr marL="171450" indent="-171450">
            <a:buFont typeface="Wingdings" pitchFamily="2" charset="2"/>
            <a:buChar char="ü"/>
          </a:pPr>
          <a:r>
            <a:rPr lang="en-US" sz="1300" i="1" baseline="0"/>
            <a:t>China: XSM4324-100PRS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3</xdr:col>
      <xdr:colOff>789214</xdr:colOff>
      <xdr:row>247</xdr:row>
      <xdr:rowOff>124555</xdr:rowOff>
    </xdr:from>
    <xdr:to>
      <xdr:col>9</xdr:col>
      <xdr:colOff>974000</xdr:colOff>
      <xdr:row>262</xdr:row>
      <xdr:rowOff>96210</xdr:rowOff>
    </xdr:to>
    <xdr:pic>
      <xdr:nvPicPr>
        <xdr:cNvPr id="142" name="Picture 141">
          <a:extLst>
            <a:ext uri="{FF2B5EF4-FFF2-40B4-BE49-F238E27FC236}">
              <a16:creationId xmlns:a16="http://schemas.microsoft.com/office/drawing/2014/main" id="{00000000-0008-0000-0600-00008E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t="14131" b="14131"/>
        <a:stretch/>
      </xdr:blipFill>
      <xdr:spPr>
        <a:xfrm>
          <a:off x="4232502" y="29471080"/>
          <a:ext cx="5853113" cy="2813915"/>
        </a:xfrm>
        <a:prstGeom prst="rect">
          <a:avLst/>
        </a:prstGeom>
      </xdr:spPr>
    </xdr:pic>
    <xdr:clientData/>
  </xdr:twoCellAnchor>
  <xdr:twoCellAnchor editAs="oneCell">
    <xdr:from>
      <xdr:col>9</xdr:col>
      <xdr:colOff>231321</xdr:colOff>
      <xdr:row>252</xdr:row>
      <xdr:rowOff>26542</xdr:rowOff>
    </xdr:from>
    <xdr:to>
      <xdr:col>15</xdr:col>
      <xdr:colOff>379867</xdr:colOff>
      <xdr:row>266</xdr:row>
      <xdr:rowOff>96211</xdr:rowOff>
    </xdr:to>
    <xdr:pic>
      <xdr:nvPicPr>
        <xdr:cNvPr id="143" name="Picture 142">
          <a:extLst>
            <a:ext uri="{FF2B5EF4-FFF2-40B4-BE49-F238E27FC236}">
              <a16:creationId xmlns:a16="http://schemas.microsoft.com/office/drawing/2014/main" id="{00000000-0008-0000-0600-00008F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t="16973" b="16973"/>
        <a:stretch/>
      </xdr:blipFill>
      <xdr:spPr>
        <a:xfrm>
          <a:off x="9337221" y="30325567"/>
          <a:ext cx="6225496" cy="2730955"/>
        </a:xfrm>
        <a:prstGeom prst="rect">
          <a:avLst/>
        </a:prstGeom>
      </xdr:spPr>
    </xdr:pic>
    <xdr:clientData/>
  </xdr:twoCellAnchor>
  <xdr:twoCellAnchor editAs="oneCell">
    <xdr:from>
      <xdr:col>0</xdr:col>
      <xdr:colOff>27214</xdr:colOff>
      <xdr:row>258</xdr:row>
      <xdr:rowOff>80973</xdr:rowOff>
    </xdr:from>
    <xdr:to>
      <xdr:col>5</xdr:col>
      <xdr:colOff>288930</xdr:colOff>
      <xdr:row>266</xdr:row>
      <xdr:rowOff>98661</xdr:rowOff>
    </xdr:to>
    <xdr:pic>
      <xdr:nvPicPr>
        <xdr:cNvPr id="144" name="Picture 143">
          <a:extLst>
            <a:ext uri="{FF2B5EF4-FFF2-40B4-BE49-F238E27FC236}">
              <a16:creationId xmlns:a16="http://schemas.microsoft.com/office/drawing/2014/main" id="{00000000-0008-0000-0600-000090000000}"/>
            </a:ext>
          </a:extLst>
        </xdr:cNvPr>
        <xdr:cNvPicPr>
          <a:picLocks noChangeAspect="1"/>
        </xdr:cNvPicPr>
      </xdr:nvPicPr>
      <xdr:blipFill rotWithShape="1">
        <a:blip xmlns:r="http://schemas.openxmlformats.org/officeDocument/2006/relationships" r:embed="rId18" cstate="print">
          <a:extLst>
            <a:ext uri="{28A0092B-C50C-407E-A947-70E740481C1C}">
              <a14:useLocalDpi xmlns:a14="http://schemas.microsoft.com/office/drawing/2010/main" val="0"/>
            </a:ext>
          </a:extLst>
        </a:blip>
        <a:srcRect l="3169" t="31994" r="3169" b="29372"/>
        <a:stretch/>
      </xdr:blipFill>
      <xdr:spPr>
        <a:xfrm>
          <a:off x="27214" y="31522998"/>
          <a:ext cx="5482369" cy="1560739"/>
        </a:xfrm>
        <a:prstGeom prst="rect">
          <a:avLst/>
        </a:prstGeom>
      </xdr:spPr>
    </xdr:pic>
    <xdr:clientData/>
  </xdr:twoCellAnchor>
  <xdr:oneCellAnchor>
    <xdr:from>
      <xdr:col>0</xdr:col>
      <xdr:colOff>0</xdr:colOff>
      <xdr:row>268</xdr:row>
      <xdr:rowOff>0</xdr:rowOff>
    </xdr:from>
    <xdr:ext cx="4181476" cy="593239"/>
    <xdr:sp macro="" textlink="">
      <xdr:nvSpPr>
        <xdr:cNvPr id="145" name="TextBox 144">
          <a:extLst>
            <a:ext uri="{FF2B5EF4-FFF2-40B4-BE49-F238E27FC236}">
              <a16:creationId xmlns:a16="http://schemas.microsoft.com/office/drawing/2014/main" id="{00000000-0008-0000-0600-000091000000}"/>
            </a:ext>
          </a:extLst>
        </xdr:cNvPr>
        <xdr:cNvSpPr txBox="1"/>
      </xdr:nvSpPr>
      <xdr:spPr>
        <a:xfrm>
          <a:off x="0" y="32766000"/>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M4350-24X4V</a:t>
          </a:r>
        </a:p>
        <a:p>
          <a:r>
            <a:rPr lang="en-US" sz="1600" b="1">
              <a:solidFill>
                <a:schemeClr val="tx2"/>
              </a:solidFill>
            </a:rPr>
            <a:t>Fully Managed Switch</a:t>
          </a:r>
        </a:p>
      </xdr:txBody>
    </xdr:sp>
    <xdr:clientData/>
  </xdr:oneCellAnchor>
  <xdr:oneCellAnchor>
    <xdr:from>
      <xdr:col>6</xdr:col>
      <xdr:colOff>476250</xdr:colOff>
      <xdr:row>269</xdr:row>
      <xdr:rowOff>6049</xdr:rowOff>
    </xdr:from>
    <xdr:ext cx="6885214" cy="2932413"/>
    <xdr:sp macro="" textlink="">
      <xdr:nvSpPr>
        <xdr:cNvPr id="146" name="TextBox 145">
          <a:extLst>
            <a:ext uri="{FF2B5EF4-FFF2-40B4-BE49-F238E27FC236}">
              <a16:creationId xmlns:a16="http://schemas.microsoft.com/office/drawing/2014/main" id="{00000000-0008-0000-0600-000092000000}"/>
            </a:ext>
          </a:extLst>
        </xdr:cNvPr>
        <xdr:cNvSpPr txBox="1"/>
      </xdr:nvSpPr>
      <xdr:spPr>
        <a:xfrm>
          <a:off x="6557963" y="33553099"/>
          <a:ext cx="6885214" cy="29324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10G/Multi-Gig PoE+ ports with 4 25GBASE-X SFP28 uplinks.</a:t>
          </a:r>
        </a:p>
        <a:p>
          <a:pPr marL="171450" indent="-171450">
            <a:buFont typeface="Arial" pitchFamily="34" charset="0"/>
            <a:buChar char="•"/>
          </a:pPr>
          <a:r>
            <a:rPr lang="en-US" sz="1300" b="0" baseline="0">
              <a:solidFill>
                <a:schemeClr val="tx1"/>
              </a:solidFill>
              <a:effectLst/>
              <a:latin typeface="+mn-lt"/>
              <a:ea typeface="+mn-ea"/>
              <a:cs typeface="+mn-cs"/>
            </a:rPr>
            <a:t>Fast Ethernet (100Mbps) only supported on Copper ports 1-16.</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25-28.</a:t>
          </a:r>
        </a:p>
        <a:p>
          <a:pPr marL="171450" indent="-171450">
            <a:buFont typeface="Arial" pitchFamily="34" charset="0"/>
            <a:buChar char="•"/>
          </a:pPr>
          <a:r>
            <a:rPr lang="en-US" sz="1300" b="0" baseline="0">
              <a:solidFill>
                <a:schemeClr val="tx1"/>
              </a:solidFill>
              <a:effectLst/>
              <a:latin typeface="+mn-lt"/>
              <a:ea typeface="+mn-ea"/>
              <a:cs typeface="+mn-cs"/>
            </a:rPr>
            <a:t>880W internal power supply providing 576W of PoE budget.</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APS350W, APS600Wv2, APS920W, or APS2000W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720W, when the redundant PoE budget remains 576W.</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6.58Kg (14.51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47625</xdr:colOff>
      <xdr:row>271</xdr:row>
      <xdr:rowOff>34621</xdr:rowOff>
    </xdr:from>
    <xdr:to>
      <xdr:col>5</xdr:col>
      <xdr:colOff>704850</xdr:colOff>
      <xdr:row>281</xdr:row>
      <xdr:rowOff>66674</xdr:rowOff>
    </xdr:to>
    <xdr:sp macro="" textlink="">
      <xdr:nvSpPr>
        <xdr:cNvPr id="147" name="TextBox 146">
          <a:extLst>
            <a:ext uri="{FF2B5EF4-FFF2-40B4-BE49-F238E27FC236}">
              <a16:creationId xmlns:a16="http://schemas.microsoft.com/office/drawing/2014/main" id="{00000000-0008-0000-0600-000093000000}"/>
            </a:ext>
          </a:extLst>
        </xdr:cNvPr>
        <xdr:cNvSpPr txBox="1"/>
      </xdr:nvSpPr>
      <xdr:spPr>
        <a:xfrm>
          <a:off x="47625" y="33200671"/>
          <a:ext cx="5524500" cy="19370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XSM4328CV-100NES (NA, UK, EU)</a:t>
          </a:r>
        </a:p>
        <a:p>
          <a:pPr marL="171450" indent="-171450">
            <a:buFont typeface="Wingdings" pitchFamily="2" charset="2"/>
            <a:buChar char="ü"/>
          </a:pPr>
          <a:r>
            <a:rPr lang="en-US" sz="1300" i="1" baseline="0"/>
            <a:t>Americas, TAA Compliant: XSM4328CV-TAANES (NA, UK, EU)</a:t>
          </a:r>
        </a:p>
        <a:p>
          <a:pPr marL="171450" indent="-171450">
            <a:buFont typeface="Wingdings" pitchFamily="2" charset="2"/>
            <a:buChar char="ü"/>
          </a:pPr>
          <a:r>
            <a:rPr lang="en-US" sz="1300" i="1" baseline="0"/>
            <a:t>Asia Pacific: XSM4328CV-100AJS (JP, AU)</a:t>
          </a:r>
        </a:p>
        <a:p>
          <a:pPr marL="171450" indent="-171450">
            <a:buFont typeface="Wingdings" pitchFamily="2" charset="2"/>
            <a:buChar char="ü"/>
          </a:pPr>
          <a:r>
            <a:rPr lang="en-US" sz="1300" i="1" baseline="0"/>
            <a:t>China: XSM4328CV-100PRS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0</xdr:colOff>
      <xdr:row>282</xdr:row>
      <xdr:rowOff>78925</xdr:rowOff>
    </xdr:from>
    <xdr:to>
      <xdr:col>6</xdr:col>
      <xdr:colOff>549814</xdr:colOff>
      <xdr:row>287</xdr:row>
      <xdr:rowOff>97635</xdr:rowOff>
    </xdr:to>
    <xdr:pic>
      <xdr:nvPicPr>
        <xdr:cNvPr id="148" name="Picture 147">
          <a:extLst>
            <a:ext uri="{FF2B5EF4-FFF2-40B4-BE49-F238E27FC236}">
              <a16:creationId xmlns:a16="http://schemas.microsoft.com/office/drawing/2014/main" id="{00000000-0008-0000-0600-000094000000}"/>
            </a:ext>
          </a:extLst>
        </xdr:cNvPr>
        <xdr:cNvPicPr>
          <a:picLocks noChangeAspect="1"/>
        </xdr:cNvPicPr>
      </xdr:nvPicPr>
      <xdr:blipFill rotWithShape="1">
        <a:blip xmlns:r="http://schemas.openxmlformats.org/officeDocument/2006/relationships" r:embed="rId19" cstate="print">
          <a:extLst>
            <a:ext uri="{28A0092B-C50C-407E-A947-70E740481C1C}">
              <a14:useLocalDpi xmlns:a14="http://schemas.microsoft.com/office/drawing/2010/main" val="0"/>
            </a:ext>
          </a:extLst>
        </a:blip>
        <a:srcRect l="5178" t="40765" r="6052" b="40765"/>
        <a:stretch/>
      </xdr:blipFill>
      <xdr:spPr>
        <a:xfrm>
          <a:off x="0" y="36102475"/>
          <a:ext cx="6625812" cy="971210"/>
        </a:xfrm>
        <a:prstGeom prst="rect">
          <a:avLst/>
        </a:prstGeom>
      </xdr:spPr>
    </xdr:pic>
    <xdr:clientData/>
  </xdr:twoCellAnchor>
  <xdr:twoCellAnchor editAs="oneCell">
    <xdr:from>
      <xdr:col>6</xdr:col>
      <xdr:colOff>194332</xdr:colOff>
      <xdr:row>284</xdr:row>
      <xdr:rowOff>7169</xdr:rowOff>
    </xdr:from>
    <xdr:to>
      <xdr:col>14</xdr:col>
      <xdr:colOff>283815</xdr:colOff>
      <xdr:row>296</xdr:row>
      <xdr:rowOff>132422</xdr:rowOff>
    </xdr:to>
    <xdr:pic>
      <xdr:nvPicPr>
        <xdr:cNvPr id="149" name="Picture 148">
          <a:extLst>
            <a:ext uri="{FF2B5EF4-FFF2-40B4-BE49-F238E27FC236}">
              <a16:creationId xmlns:a16="http://schemas.microsoft.com/office/drawing/2014/main" id="{00000000-0008-0000-0600-000095000000}"/>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t="29054" b="29054"/>
        <a:stretch/>
      </xdr:blipFill>
      <xdr:spPr>
        <a:xfrm>
          <a:off x="6276045" y="36411719"/>
          <a:ext cx="8238120" cy="2416968"/>
        </a:xfrm>
        <a:prstGeom prst="rect">
          <a:avLst/>
        </a:prstGeom>
      </xdr:spPr>
    </xdr:pic>
    <xdr:clientData/>
  </xdr:twoCellAnchor>
  <xdr:oneCellAnchor>
    <xdr:from>
      <xdr:col>0</xdr:col>
      <xdr:colOff>0</xdr:colOff>
      <xdr:row>298</xdr:row>
      <xdr:rowOff>0</xdr:rowOff>
    </xdr:from>
    <xdr:ext cx="4181476" cy="593239"/>
    <xdr:sp macro="" textlink="">
      <xdr:nvSpPr>
        <xdr:cNvPr id="150" name="TextBox 149">
          <a:extLst>
            <a:ext uri="{FF2B5EF4-FFF2-40B4-BE49-F238E27FC236}">
              <a16:creationId xmlns:a16="http://schemas.microsoft.com/office/drawing/2014/main" id="{00000000-0008-0000-0600-000096000000}"/>
            </a:ext>
          </a:extLst>
        </xdr:cNvPr>
        <xdr:cNvSpPr txBox="1"/>
      </xdr:nvSpPr>
      <xdr:spPr>
        <a:xfrm>
          <a:off x="0" y="38290500"/>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M4350-24F4V</a:t>
          </a:r>
        </a:p>
        <a:p>
          <a:r>
            <a:rPr lang="en-US" sz="1600" b="1">
              <a:solidFill>
                <a:schemeClr val="tx2"/>
              </a:solidFill>
            </a:rPr>
            <a:t>Fully Managed Switch</a:t>
          </a:r>
        </a:p>
      </xdr:txBody>
    </xdr:sp>
    <xdr:clientData/>
  </xdr:oneCellAnchor>
  <xdr:oneCellAnchor>
    <xdr:from>
      <xdr:col>6</xdr:col>
      <xdr:colOff>476250</xdr:colOff>
      <xdr:row>299</xdr:row>
      <xdr:rowOff>6050</xdr:rowOff>
    </xdr:from>
    <xdr:ext cx="6885214" cy="2770488"/>
    <xdr:sp macro="" textlink="">
      <xdr:nvSpPr>
        <xdr:cNvPr id="151" name="TextBox 150">
          <a:extLst>
            <a:ext uri="{FF2B5EF4-FFF2-40B4-BE49-F238E27FC236}">
              <a16:creationId xmlns:a16="http://schemas.microsoft.com/office/drawing/2014/main" id="{00000000-0008-0000-0600-000097000000}"/>
            </a:ext>
          </a:extLst>
        </xdr:cNvPr>
        <xdr:cNvSpPr txBox="1"/>
      </xdr:nvSpPr>
      <xdr:spPr>
        <a:xfrm>
          <a:off x="6557963" y="39268100"/>
          <a:ext cx="6885214" cy="27704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10GBASE-X SFP+ ports with 4 25GBASE-X SFP28 uplinks.</a:t>
          </a:r>
        </a:p>
        <a:p>
          <a:pPr marL="171450" indent="-171450">
            <a:buFont typeface="Arial" pitchFamily="34" charset="0"/>
            <a:buChar char="•"/>
          </a:pPr>
          <a:r>
            <a:rPr lang="en-US" sz="1300" b="0" baseline="0">
              <a:solidFill>
                <a:schemeClr val="tx1"/>
              </a:solidFill>
              <a:effectLst/>
              <a:latin typeface="+mn-lt"/>
              <a:ea typeface="+mn-ea"/>
              <a:cs typeface="+mn-cs"/>
            </a:rPr>
            <a:t>Gigabit (1000Mbps) only supported on SFP+ ports 1-16.</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25-28.</a:t>
          </a:r>
        </a:p>
        <a:p>
          <a:pPr marL="171450" indent="-171450">
            <a:buFont typeface="Arial" pitchFamily="34" charset="0"/>
            <a:buChar char="•"/>
          </a:pPr>
          <a:r>
            <a:rPr lang="en-US" sz="1300" b="0" baseline="0">
              <a:solidFill>
                <a:schemeClr val="tx1"/>
              </a:solidFill>
              <a:effectLst/>
              <a:latin typeface="+mn-lt"/>
              <a:ea typeface="+mn-ea"/>
              <a:cs typeface="+mn-cs"/>
            </a:rPr>
            <a:t>240W internal power supply.</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a:t>
          </a:r>
        </a:p>
        <a:p>
          <a:pPr marL="171450" indent="-171450">
            <a:buFont typeface="Arial" pitchFamily="34" charset="0"/>
            <a:buChar char="•"/>
          </a:pPr>
          <a:r>
            <a:rPr lang="en-US" sz="1300" b="0" baseline="0">
              <a:solidFill>
                <a:schemeClr val="tx1"/>
              </a:solidFill>
              <a:effectLst/>
              <a:latin typeface="+mn-lt"/>
              <a:ea typeface="+mn-ea"/>
              <a:cs typeface="+mn-cs"/>
            </a:rPr>
            <a:t>Any APS350W, APS600Wv2, APS920W, or APS2000W can be used.</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6.25Kg (13.78 lb) </a:t>
          </a:r>
        </a:p>
      </xdr:txBody>
    </xdr:sp>
    <xdr:clientData/>
  </xdr:oneCellAnchor>
  <xdr:twoCellAnchor>
    <xdr:from>
      <xdr:col>0</xdr:col>
      <xdr:colOff>47625</xdr:colOff>
      <xdr:row>301</xdr:row>
      <xdr:rowOff>34622</xdr:rowOff>
    </xdr:from>
    <xdr:to>
      <xdr:col>3</xdr:col>
      <xdr:colOff>666750</xdr:colOff>
      <xdr:row>307</xdr:row>
      <xdr:rowOff>133048</xdr:rowOff>
    </xdr:to>
    <xdr:sp macro="" textlink="">
      <xdr:nvSpPr>
        <xdr:cNvPr id="152" name="TextBox 151">
          <a:extLst>
            <a:ext uri="{FF2B5EF4-FFF2-40B4-BE49-F238E27FC236}">
              <a16:creationId xmlns:a16="http://schemas.microsoft.com/office/drawing/2014/main" id="{00000000-0008-0000-0600-000098000000}"/>
            </a:ext>
          </a:extLst>
        </xdr:cNvPr>
        <xdr:cNvSpPr txBox="1"/>
      </xdr:nvSpPr>
      <xdr:spPr>
        <a:xfrm>
          <a:off x="47625" y="38896622"/>
          <a:ext cx="3833813" cy="12414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XSM4328FV-100NES (NA, UK, EU)</a:t>
          </a:r>
        </a:p>
        <a:p>
          <a:pPr marL="171450" indent="-171450">
            <a:buFont typeface="Wingdings" pitchFamily="2" charset="2"/>
            <a:buChar char="ü"/>
          </a:pPr>
          <a:r>
            <a:rPr lang="en-US" sz="1300" i="1" baseline="0"/>
            <a:t>Asia Pacific: XSM4328FV-100AJS (JP, AU)</a:t>
          </a:r>
        </a:p>
        <a:p>
          <a:pPr marL="171450" indent="-171450">
            <a:buFont typeface="Wingdings" pitchFamily="2" charset="2"/>
            <a:buChar char="ü"/>
          </a:pPr>
          <a:r>
            <a:rPr lang="en-US" sz="1300" i="1" baseline="0"/>
            <a:t>China: XSM4328FV-100PRS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51173</xdr:colOff>
      <xdr:row>311</xdr:row>
      <xdr:rowOff>178594</xdr:rowOff>
    </xdr:from>
    <xdr:to>
      <xdr:col>6</xdr:col>
      <xdr:colOff>359470</xdr:colOff>
      <xdr:row>317</xdr:row>
      <xdr:rowOff>97631</xdr:rowOff>
    </xdr:to>
    <xdr:pic>
      <xdr:nvPicPr>
        <xdr:cNvPr id="153" name="Picture 152">
          <a:extLst>
            <a:ext uri="{FF2B5EF4-FFF2-40B4-BE49-F238E27FC236}">
              <a16:creationId xmlns:a16="http://schemas.microsoft.com/office/drawing/2014/main" id="{00000000-0008-0000-0600-000099000000}"/>
            </a:ext>
          </a:extLst>
        </xdr:cNvPr>
        <xdr:cNvPicPr>
          <a:picLocks noChangeAspect="1"/>
        </xdr:cNvPicPr>
      </xdr:nvPicPr>
      <xdr:blipFill rotWithShape="1">
        <a:blip xmlns:r="http://schemas.openxmlformats.org/officeDocument/2006/relationships" r:embed="rId21" cstate="print">
          <a:extLst>
            <a:ext uri="{28A0092B-C50C-407E-A947-70E740481C1C}">
              <a14:useLocalDpi xmlns:a14="http://schemas.microsoft.com/office/drawing/2010/main" val="0"/>
            </a:ext>
          </a:extLst>
        </a:blip>
        <a:srcRect l="6314" t="39596" r="6637" b="39596"/>
        <a:stretch/>
      </xdr:blipFill>
      <xdr:spPr>
        <a:xfrm>
          <a:off x="51173" y="40945594"/>
          <a:ext cx="5977101" cy="1071562"/>
        </a:xfrm>
        <a:prstGeom prst="rect">
          <a:avLst/>
        </a:prstGeom>
      </xdr:spPr>
    </xdr:pic>
    <xdr:clientData/>
  </xdr:twoCellAnchor>
  <xdr:twoCellAnchor editAs="oneCell">
    <xdr:from>
      <xdr:col>6</xdr:col>
      <xdr:colOff>251482</xdr:colOff>
      <xdr:row>313</xdr:row>
      <xdr:rowOff>16670</xdr:rowOff>
    </xdr:from>
    <xdr:to>
      <xdr:col>14</xdr:col>
      <xdr:colOff>340965</xdr:colOff>
      <xdr:row>325</xdr:row>
      <xdr:rowOff>136207</xdr:rowOff>
    </xdr:to>
    <xdr:pic>
      <xdr:nvPicPr>
        <xdr:cNvPr id="154" name="Picture 153">
          <a:extLst>
            <a:ext uri="{FF2B5EF4-FFF2-40B4-BE49-F238E27FC236}">
              <a16:creationId xmlns:a16="http://schemas.microsoft.com/office/drawing/2014/main" id="{00000000-0008-0000-0600-00009A000000}"/>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t="29054" b="29054"/>
        <a:stretch/>
      </xdr:blipFill>
      <xdr:spPr>
        <a:xfrm>
          <a:off x="6333195" y="41945720"/>
          <a:ext cx="8238120" cy="2416967"/>
        </a:xfrm>
        <a:prstGeom prst="rect">
          <a:avLst/>
        </a:prstGeom>
      </xdr:spPr>
    </xdr:pic>
    <xdr:clientData/>
  </xdr:twoCellAnchor>
  <xdr:oneCellAnchor>
    <xdr:from>
      <xdr:col>0</xdr:col>
      <xdr:colOff>0</xdr:colOff>
      <xdr:row>327</xdr:row>
      <xdr:rowOff>0</xdr:rowOff>
    </xdr:from>
    <xdr:ext cx="4181476" cy="593239"/>
    <xdr:sp macro="" textlink="">
      <xdr:nvSpPr>
        <xdr:cNvPr id="155" name="TextBox 154">
          <a:extLst>
            <a:ext uri="{FF2B5EF4-FFF2-40B4-BE49-F238E27FC236}">
              <a16:creationId xmlns:a16="http://schemas.microsoft.com/office/drawing/2014/main" id="{00000000-0008-0000-0600-00009B000000}"/>
            </a:ext>
          </a:extLst>
        </xdr:cNvPr>
        <xdr:cNvSpPr txBox="1"/>
      </xdr:nvSpPr>
      <xdr:spPr>
        <a:xfrm>
          <a:off x="0" y="43850719"/>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M4350-36X4V</a:t>
          </a:r>
        </a:p>
        <a:p>
          <a:r>
            <a:rPr lang="en-US" sz="1600" b="1">
              <a:solidFill>
                <a:schemeClr val="tx2"/>
              </a:solidFill>
            </a:rPr>
            <a:t>Fully Managed Switch</a:t>
          </a:r>
        </a:p>
      </xdr:txBody>
    </xdr:sp>
    <xdr:clientData/>
  </xdr:oneCellAnchor>
  <xdr:oneCellAnchor>
    <xdr:from>
      <xdr:col>6</xdr:col>
      <xdr:colOff>476250</xdr:colOff>
      <xdr:row>327</xdr:row>
      <xdr:rowOff>167971</xdr:rowOff>
    </xdr:from>
    <xdr:ext cx="6885214" cy="3089575"/>
    <xdr:sp macro="" textlink="">
      <xdr:nvSpPr>
        <xdr:cNvPr id="156" name="TextBox 155">
          <a:extLst>
            <a:ext uri="{FF2B5EF4-FFF2-40B4-BE49-F238E27FC236}">
              <a16:creationId xmlns:a16="http://schemas.microsoft.com/office/drawing/2014/main" id="{00000000-0008-0000-0600-00009C000000}"/>
            </a:ext>
          </a:extLst>
        </xdr:cNvPr>
        <xdr:cNvSpPr txBox="1"/>
      </xdr:nvSpPr>
      <xdr:spPr>
        <a:xfrm>
          <a:off x="6557963" y="44792596"/>
          <a:ext cx="6885214" cy="30895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36 10G/Multi-Gig PoE++ ports with 4 25GBASE-X SFP28 uplinks.</a:t>
          </a:r>
        </a:p>
        <a:p>
          <a:pPr marL="171450" indent="-171450">
            <a:buFont typeface="Arial" pitchFamily="34" charset="0"/>
            <a:buChar char="•"/>
          </a:pPr>
          <a:r>
            <a:rPr lang="en-US" sz="1300" b="0" baseline="0">
              <a:solidFill>
                <a:schemeClr val="tx1"/>
              </a:solidFill>
              <a:effectLst/>
              <a:latin typeface="+mn-lt"/>
              <a:ea typeface="+mn-ea"/>
              <a:cs typeface="+mn-cs"/>
            </a:rPr>
            <a:t>Fast Ethernet (100Mbps) only supported on ports 1-28. </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25-28.</a:t>
          </a:r>
        </a:p>
        <a:p>
          <a:pPr marL="171450" indent="-171450">
            <a:buFont typeface="Arial" pitchFamily="34" charset="0"/>
            <a:buChar char="•"/>
          </a:pPr>
          <a:r>
            <a:rPr lang="en-US" sz="1300" b="0" baseline="0">
              <a:solidFill>
                <a:schemeClr val="tx1"/>
              </a:solidFill>
              <a:effectLst/>
              <a:latin typeface="+mn-lt"/>
              <a:ea typeface="+mn-ea"/>
              <a:cs typeface="+mn-cs"/>
            </a:rPr>
            <a:t>750W internal power supply providing 280W of PoE budget.</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1,760W, when the redundant PoE budget remains 280W.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7.33Kg (16.16 lb) </a:t>
          </a:r>
        </a:p>
      </xdr:txBody>
    </xdr:sp>
    <xdr:clientData/>
  </xdr:oneCellAnchor>
  <xdr:twoCellAnchor>
    <xdr:from>
      <xdr:col>0</xdr:col>
      <xdr:colOff>47625</xdr:colOff>
      <xdr:row>329</xdr:row>
      <xdr:rowOff>201310</xdr:rowOff>
    </xdr:from>
    <xdr:to>
      <xdr:col>3</xdr:col>
      <xdr:colOff>666750</xdr:colOff>
      <xdr:row>336</xdr:row>
      <xdr:rowOff>25892</xdr:rowOff>
    </xdr:to>
    <xdr:sp macro="" textlink="">
      <xdr:nvSpPr>
        <xdr:cNvPr id="157" name="TextBox 156">
          <a:extLst>
            <a:ext uri="{FF2B5EF4-FFF2-40B4-BE49-F238E27FC236}">
              <a16:creationId xmlns:a16="http://schemas.microsoft.com/office/drawing/2014/main" id="{00000000-0008-0000-0600-00009D000000}"/>
            </a:ext>
          </a:extLst>
        </xdr:cNvPr>
        <xdr:cNvSpPr txBox="1"/>
      </xdr:nvSpPr>
      <xdr:spPr>
        <a:xfrm>
          <a:off x="47625" y="44456841"/>
          <a:ext cx="3833813" cy="12414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XSM4340CV-100NES (NA, UK, EU)</a:t>
          </a:r>
        </a:p>
        <a:p>
          <a:pPr marL="171450" indent="-171450">
            <a:buFont typeface="Wingdings" pitchFamily="2" charset="2"/>
            <a:buChar char="ü"/>
          </a:pPr>
          <a:r>
            <a:rPr lang="en-US" sz="1300" i="1" baseline="0"/>
            <a:t>Asia Pacific: XSM4340CV-100AJS (JP, AU)</a:t>
          </a:r>
        </a:p>
        <a:p>
          <a:pPr marL="171450" indent="-171450">
            <a:buFont typeface="Wingdings" pitchFamily="2" charset="2"/>
            <a:buChar char="ü"/>
          </a:pPr>
          <a:r>
            <a:rPr lang="en-US" sz="1300" i="1" baseline="0"/>
            <a:t>China: XSM4340CV-100PRS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0</xdr:colOff>
      <xdr:row>340</xdr:row>
      <xdr:rowOff>69066</xdr:rowOff>
    </xdr:from>
    <xdr:to>
      <xdr:col>6</xdr:col>
      <xdr:colOff>17145</xdr:colOff>
      <xdr:row>346</xdr:row>
      <xdr:rowOff>21382</xdr:rowOff>
    </xdr:to>
    <xdr:pic>
      <xdr:nvPicPr>
        <xdr:cNvPr id="158" name="Picture 157">
          <a:extLst>
            <a:ext uri="{FF2B5EF4-FFF2-40B4-BE49-F238E27FC236}">
              <a16:creationId xmlns:a16="http://schemas.microsoft.com/office/drawing/2014/main" id="{00000000-0008-0000-0600-00009E000000}"/>
            </a:ext>
          </a:extLst>
        </xdr:cNvPr>
        <xdr:cNvPicPr>
          <a:picLocks noChangeAspect="1"/>
        </xdr:cNvPicPr>
      </xdr:nvPicPr>
      <xdr:blipFill rotWithShape="1">
        <a:blip xmlns:r="http://schemas.openxmlformats.org/officeDocument/2006/relationships" r:embed="rId23" cstate="print">
          <a:extLst>
            <a:ext uri="{28A0092B-C50C-407E-A947-70E740481C1C}">
              <a14:useLocalDpi xmlns:a14="http://schemas.microsoft.com/office/drawing/2010/main" val="0"/>
            </a:ext>
          </a:extLst>
        </a:blip>
        <a:srcRect l="5518" t="38048" r="6636" b="38048"/>
        <a:stretch/>
      </xdr:blipFill>
      <xdr:spPr>
        <a:xfrm>
          <a:off x="0" y="47294016"/>
          <a:ext cx="6110288" cy="1154371"/>
        </a:xfrm>
        <a:prstGeom prst="rect">
          <a:avLst/>
        </a:prstGeom>
      </xdr:spPr>
    </xdr:pic>
    <xdr:clientData/>
  </xdr:twoCellAnchor>
  <xdr:twoCellAnchor editAs="oneCell">
    <xdr:from>
      <xdr:col>6</xdr:col>
      <xdr:colOff>194332</xdr:colOff>
      <xdr:row>342</xdr:row>
      <xdr:rowOff>119087</xdr:rowOff>
    </xdr:from>
    <xdr:to>
      <xdr:col>14</xdr:col>
      <xdr:colOff>283815</xdr:colOff>
      <xdr:row>354</xdr:row>
      <xdr:rowOff>91941</xdr:rowOff>
    </xdr:to>
    <xdr:pic>
      <xdr:nvPicPr>
        <xdr:cNvPr id="159" name="Picture 158">
          <a:extLst>
            <a:ext uri="{FF2B5EF4-FFF2-40B4-BE49-F238E27FC236}">
              <a16:creationId xmlns:a16="http://schemas.microsoft.com/office/drawing/2014/main" id="{00000000-0008-0000-0600-00009F000000}"/>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t="29054" b="29054"/>
        <a:stretch/>
      </xdr:blipFill>
      <xdr:spPr>
        <a:xfrm>
          <a:off x="6276045" y="47744087"/>
          <a:ext cx="8238120" cy="2388393"/>
        </a:xfrm>
        <a:prstGeom prst="rect">
          <a:avLst/>
        </a:prstGeom>
      </xdr:spPr>
    </xdr:pic>
    <xdr:clientData/>
  </xdr:twoCellAnchor>
  <xdr:oneCellAnchor>
    <xdr:from>
      <xdr:col>0</xdr:col>
      <xdr:colOff>0</xdr:colOff>
      <xdr:row>356</xdr:row>
      <xdr:rowOff>0</xdr:rowOff>
    </xdr:from>
    <xdr:ext cx="4181476" cy="593239"/>
    <xdr:sp macro="" textlink="">
      <xdr:nvSpPr>
        <xdr:cNvPr id="160" name="TextBox 159">
          <a:extLst>
            <a:ext uri="{FF2B5EF4-FFF2-40B4-BE49-F238E27FC236}">
              <a16:creationId xmlns:a16="http://schemas.microsoft.com/office/drawing/2014/main" id="{00000000-0008-0000-0600-0000A0000000}"/>
            </a:ext>
          </a:extLst>
        </xdr:cNvPr>
        <xdr:cNvSpPr txBox="1"/>
      </xdr:nvSpPr>
      <xdr:spPr>
        <a:xfrm>
          <a:off x="0" y="49506188"/>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M4350-24X8F8V</a:t>
          </a:r>
        </a:p>
        <a:p>
          <a:r>
            <a:rPr lang="en-US" sz="1600" b="1">
              <a:solidFill>
                <a:schemeClr val="tx2"/>
              </a:solidFill>
            </a:rPr>
            <a:t>Fully Managed Switch</a:t>
          </a:r>
        </a:p>
      </xdr:txBody>
    </xdr:sp>
    <xdr:clientData/>
  </xdr:oneCellAnchor>
  <xdr:oneCellAnchor>
    <xdr:from>
      <xdr:col>6</xdr:col>
      <xdr:colOff>476250</xdr:colOff>
      <xdr:row>356</xdr:row>
      <xdr:rowOff>196550</xdr:rowOff>
    </xdr:from>
    <xdr:ext cx="6885214" cy="3113388"/>
    <xdr:sp macro="" textlink="">
      <xdr:nvSpPr>
        <xdr:cNvPr id="161" name="TextBox 160">
          <a:extLst>
            <a:ext uri="{FF2B5EF4-FFF2-40B4-BE49-F238E27FC236}">
              <a16:creationId xmlns:a16="http://schemas.microsoft.com/office/drawing/2014/main" id="{00000000-0008-0000-0600-0000A1000000}"/>
            </a:ext>
          </a:extLst>
        </xdr:cNvPr>
        <xdr:cNvSpPr txBox="1"/>
      </xdr:nvSpPr>
      <xdr:spPr>
        <a:xfrm>
          <a:off x="6557963" y="50612375"/>
          <a:ext cx="6885214" cy="31133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10G/Multi-Gig PoE++ ports, 8 10GBASE-X SFP+ and 8 25GBASE-X SFP28 ports.</a:t>
          </a:r>
        </a:p>
        <a:p>
          <a:pPr marL="171450" indent="-171450">
            <a:buFont typeface="Arial" pitchFamily="34" charset="0"/>
            <a:buChar char="•"/>
          </a:pPr>
          <a:r>
            <a:rPr lang="en-US" sz="1300" b="0" baseline="0">
              <a:solidFill>
                <a:schemeClr val="tx1"/>
              </a:solidFill>
              <a:effectLst/>
              <a:latin typeface="+mn-lt"/>
              <a:ea typeface="+mn-ea"/>
              <a:cs typeface="+mn-cs"/>
            </a:rPr>
            <a:t>Fast Ethernet (100Mbps) is supported on Copper ports 1-24.</a:t>
          </a:r>
        </a:p>
        <a:p>
          <a:pPr marL="171450" indent="-171450">
            <a:buFont typeface="Arial" pitchFamily="34" charset="0"/>
            <a:buChar char="•"/>
          </a:pPr>
          <a:r>
            <a:rPr lang="en-US" sz="1300" b="0" baseline="0">
              <a:solidFill>
                <a:schemeClr val="tx1"/>
              </a:solidFill>
              <a:effectLst/>
              <a:latin typeface="+mn-lt"/>
              <a:ea typeface="+mn-ea"/>
              <a:cs typeface="+mn-cs"/>
            </a:rPr>
            <a:t>Gigabit (1000Mbps) only supported on SFP+ ports 25-28</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on SFP28 ports 33-40, per 4-port block.</a:t>
          </a:r>
        </a:p>
        <a:p>
          <a:pPr marL="171450" indent="-171450">
            <a:buFont typeface="Arial" pitchFamily="34" charset="0"/>
            <a:buChar char="•"/>
          </a:pPr>
          <a:r>
            <a:rPr lang="en-US" sz="1300" b="0" baseline="0">
              <a:solidFill>
                <a:schemeClr val="tx1"/>
              </a:solidFill>
              <a:effectLst/>
              <a:latin typeface="+mn-lt"/>
              <a:ea typeface="+mn-ea"/>
              <a:cs typeface="+mn-cs"/>
            </a:rPr>
            <a:t>750W internal power supply providing 290W of PoE budget.</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1,770W, when the redundant PoE budget remains 290W.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7.24Kg (15.96 lb) </a:t>
          </a:r>
        </a:p>
      </xdr:txBody>
    </xdr:sp>
    <xdr:clientData/>
  </xdr:oneCellAnchor>
  <xdr:twoCellAnchor>
    <xdr:from>
      <xdr:col>0</xdr:col>
      <xdr:colOff>47624</xdr:colOff>
      <xdr:row>359</xdr:row>
      <xdr:rowOff>1285</xdr:rowOff>
    </xdr:from>
    <xdr:to>
      <xdr:col>5</xdr:col>
      <xdr:colOff>638174</xdr:colOff>
      <xdr:row>368</xdr:row>
      <xdr:rowOff>9525</xdr:rowOff>
    </xdr:to>
    <xdr:sp macro="" textlink="">
      <xdr:nvSpPr>
        <xdr:cNvPr id="162" name="TextBox 161">
          <a:extLst>
            <a:ext uri="{FF2B5EF4-FFF2-40B4-BE49-F238E27FC236}">
              <a16:creationId xmlns:a16="http://schemas.microsoft.com/office/drawing/2014/main" id="{00000000-0008-0000-0600-0000A2000000}"/>
            </a:ext>
          </a:extLst>
        </xdr:cNvPr>
        <xdr:cNvSpPr txBox="1"/>
      </xdr:nvSpPr>
      <xdr:spPr>
        <a:xfrm>
          <a:off x="47624" y="49864660"/>
          <a:ext cx="5457825" cy="18084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XSM4340V-100NES (NA, UK, EU)</a:t>
          </a:r>
        </a:p>
        <a:p>
          <a:pPr marL="171450" indent="-171450">
            <a:buFont typeface="Wingdings" pitchFamily="2" charset="2"/>
            <a:buChar char="ü"/>
          </a:pPr>
          <a:r>
            <a:rPr lang="en-US" sz="1300" i="1" baseline="0"/>
            <a:t>Americas, TAA Compliant: XSM4340V-TAANES (NA, UK, EU)</a:t>
          </a:r>
        </a:p>
        <a:p>
          <a:pPr marL="171450" indent="-171450">
            <a:buFont typeface="Wingdings" pitchFamily="2" charset="2"/>
            <a:buChar char="ü"/>
          </a:pPr>
          <a:r>
            <a:rPr lang="en-US" sz="1300" i="1" baseline="0"/>
            <a:t>Asia Pacific: XSM4340V-100AJS (JP, AU)</a:t>
          </a:r>
        </a:p>
        <a:p>
          <a:pPr marL="171450" indent="-171450">
            <a:buFont typeface="Wingdings" pitchFamily="2" charset="2"/>
            <a:buChar char="ü"/>
          </a:pPr>
          <a:r>
            <a:rPr lang="en-US" sz="1300" i="1" baseline="0"/>
            <a:t>China: XSM4340V-100PRS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150019</xdr:colOff>
      <xdr:row>370</xdr:row>
      <xdr:rowOff>150378</xdr:rowOff>
    </xdr:from>
    <xdr:to>
      <xdr:col>6</xdr:col>
      <xdr:colOff>2774</xdr:colOff>
      <xdr:row>376</xdr:row>
      <xdr:rowOff>92869</xdr:rowOff>
    </xdr:to>
    <xdr:pic>
      <xdr:nvPicPr>
        <xdr:cNvPr id="163" name="Picture 162">
          <a:extLst>
            <a:ext uri="{FF2B5EF4-FFF2-40B4-BE49-F238E27FC236}">
              <a16:creationId xmlns:a16="http://schemas.microsoft.com/office/drawing/2014/main" id="{00000000-0008-0000-0600-0000A3000000}"/>
            </a:ext>
          </a:extLst>
        </xdr:cNvPr>
        <xdr:cNvPicPr>
          <a:picLocks noChangeAspect="1"/>
        </xdr:cNvPicPr>
      </xdr:nvPicPr>
      <xdr:blipFill rotWithShape="1">
        <a:blip xmlns:r="http://schemas.openxmlformats.org/officeDocument/2006/relationships" r:embed="rId25" cstate="print">
          <a:extLst>
            <a:ext uri="{28A0092B-C50C-407E-A947-70E740481C1C}">
              <a14:useLocalDpi xmlns:a14="http://schemas.microsoft.com/office/drawing/2010/main" val="0"/>
            </a:ext>
          </a:extLst>
        </a:blip>
        <a:srcRect l="6315" t="38048" r="6437" b="38048"/>
        <a:stretch/>
      </xdr:blipFill>
      <xdr:spPr>
        <a:xfrm>
          <a:off x="150019" y="53366553"/>
          <a:ext cx="5929313" cy="1133116"/>
        </a:xfrm>
        <a:prstGeom prst="rect">
          <a:avLst/>
        </a:prstGeom>
      </xdr:spPr>
    </xdr:pic>
    <xdr:clientData/>
  </xdr:twoCellAnchor>
  <xdr:twoCellAnchor editAs="oneCell">
    <xdr:from>
      <xdr:col>6</xdr:col>
      <xdr:colOff>280057</xdr:colOff>
      <xdr:row>371</xdr:row>
      <xdr:rowOff>133351</xdr:rowOff>
    </xdr:from>
    <xdr:to>
      <xdr:col>14</xdr:col>
      <xdr:colOff>361920</xdr:colOff>
      <xdr:row>383</xdr:row>
      <xdr:rowOff>136685</xdr:rowOff>
    </xdr:to>
    <xdr:pic>
      <xdr:nvPicPr>
        <xdr:cNvPr id="164" name="Picture 163">
          <a:extLst>
            <a:ext uri="{FF2B5EF4-FFF2-40B4-BE49-F238E27FC236}">
              <a16:creationId xmlns:a16="http://schemas.microsoft.com/office/drawing/2014/main" id="{00000000-0008-0000-0600-0000A4000000}"/>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rcRect t="29054" b="29054"/>
        <a:stretch/>
      </xdr:blipFill>
      <xdr:spPr>
        <a:xfrm>
          <a:off x="6361770" y="53549551"/>
          <a:ext cx="8238120" cy="2388393"/>
        </a:xfrm>
        <a:prstGeom prst="rect">
          <a:avLst/>
        </a:prstGeom>
      </xdr:spPr>
    </xdr:pic>
    <xdr:clientData/>
  </xdr:twoCellAnchor>
  <xdr:oneCellAnchor>
    <xdr:from>
      <xdr:col>0</xdr:col>
      <xdr:colOff>0</xdr:colOff>
      <xdr:row>385</xdr:row>
      <xdr:rowOff>0</xdr:rowOff>
    </xdr:from>
    <xdr:ext cx="4181476" cy="593239"/>
    <xdr:sp macro="" textlink="">
      <xdr:nvSpPr>
        <xdr:cNvPr id="165" name="TextBox 164">
          <a:extLst>
            <a:ext uri="{FF2B5EF4-FFF2-40B4-BE49-F238E27FC236}">
              <a16:creationId xmlns:a16="http://schemas.microsoft.com/office/drawing/2014/main" id="{00000000-0008-0000-0600-0000A5000000}"/>
            </a:ext>
          </a:extLst>
        </xdr:cNvPr>
        <xdr:cNvSpPr txBox="1"/>
      </xdr:nvSpPr>
      <xdr:spPr>
        <a:xfrm>
          <a:off x="0" y="55161656"/>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M4350-32F8V</a:t>
          </a:r>
        </a:p>
        <a:p>
          <a:r>
            <a:rPr lang="en-US" sz="1600" b="1">
              <a:solidFill>
                <a:schemeClr val="tx2"/>
              </a:solidFill>
            </a:rPr>
            <a:t>Fully Managed Switch</a:t>
          </a:r>
        </a:p>
      </xdr:txBody>
    </xdr:sp>
    <xdr:clientData/>
  </xdr:oneCellAnchor>
  <xdr:oneCellAnchor>
    <xdr:from>
      <xdr:col>6</xdr:col>
      <xdr:colOff>476250</xdr:colOff>
      <xdr:row>385</xdr:row>
      <xdr:rowOff>158446</xdr:rowOff>
    </xdr:from>
    <xdr:ext cx="6885214" cy="3094338"/>
    <xdr:sp macro="" textlink="">
      <xdr:nvSpPr>
        <xdr:cNvPr id="166" name="TextBox 165">
          <a:extLst>
            <a:ext uri="{FF2B5EF4-FFF2-40B4-BE49-F238E27FC236}">
              <a16:creationId xmlns:a16="http://schemas.microsoft.com/office/drawing/2014/main" id="{00000000-0008-0000-0600-0000A6000000}"/>
            </a:ext>
          </a:extLst>
        </xdr:cNvPr>
        <xdr:cNvSpPr txBox="1"/>
      </xdr:nvSpPr>
      <xdr:spPr>
        <a:xfrm>
          <a:off x="6557963" y="56365471"/>
          <a:ext cx="6885214" cy="30943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32 10GBASE-X SFP+ ports with 8 25GBASE-X SFP28 uplinks.</a:t>
          </a:r>
        </a:p>
        <a:p>
          <a:pPr marL="171450" indent="-171450">
            <a:buFont typeface="Arial" pitchFamily="34" charset="0"/>
            <a:buChar char="•"/>
          </a:pPr>
          <a:r>
            <a:rPr lang="en-US" sz="1300" b="0" baseline="0">
              <a:solidFill>
                <a:schemeClr val="tx1"/>
              </a:solidFill>
              <a:effectLst/>
              <a:latin typeface="+mn-lt"/>
              <a:ea typeface="+mn-ea"/>
              <a:cs typeface="+mn-cs"/>
            </a:rPr>
            <a:t>Gigabit (1000Mbps) only supported on SFP+ ports 1-28.</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on SFP28 ports 33-40, per 4-port block.</a:t>
          </a:r>
        </a:p>
        <a:p>
          <a:pPr marL="171450" indent="-171450">
            <a:buFont typeface="Arial" pitchFamily="34" charset="0"/>
            <a:buChar char="•"/>
          </a:pPr>
          <a:r>
            <a:rPr lang="en-US" sz="1300" b="0" baseline="0">
              <a:solidFill>
                <a:schemeClr val="tx1"/>
              </a:solidFill>
              <a:effectLst/>
              <a:latin typeface="+mn-lt"/>
              <a:ea typeface="+mn-ea"/>
              <a:cs typeface="+mn-cs"/>
            </a:rPr>
            <a:t>420W internal power supply</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6.95Kg (15.32 lb) </a:t>
          </a:r>
        </a:p>
      </xdr:txBody>
    </xdr:sp>
    <xdr:clientData/>
  </xdr:oneCellAnchor>
  <xdr:twoCellAnchor>
    <xdr:from>
      <xdr:col>0</xdr:col>
      <xdr:colOff>47624</xdr:colOff>
      <xdr:row>388</xdr:row>
      <xdr:rowOff>1284</xdr:rowOff>
    </xdr:from>
    <xdr:to>
      <xdr:col>5</xdr:col>
      <xdr:colOff>542924</xdr:colOff>
      <xdr:row>396</xdr:row>
      <xdr:rowOff>95250</xdr:rowOff>
    </xdr:to>
    <xdr:sp macro="" textlink="">
      <xdr:nvSpPr>
        <xdr:cNvPr id="167" name="TextBox 166">
          <a:extLst>
            <a:ext uri="{FF2B5EF4-FFF2-40B4-BE49-F238E27FC236}">
              <a16:creationId xmlns:a16="http://schemas.microsoft.com/office/drawing/2014/main" id="{00000000-0008-0000-0600-0000A7000000}"/>
            </a:ext>
          </a:extLst>
        </xdr:cNvPr>
        <xdr:cNvSpPr txBox="1"/>
      </xdr:nvSpPr>
      <xdr:spPr>
        <a:xfrm>
          <a:off x="47624" y="55455834"/>
          <a:ext cx="5362575" cy="169416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XSM4340FV-100NES (NA, UK, EU)</a:t>
          </a:r>
        </a:p>
        <a:p>
          <a:pPr marL="171450" indent="-171450">
            <a:buFont typeface="Wingdings" pitchFamily="2" charset="2"/>
            <a:buChar char="ü"/>
          </a:pPr>
          <a:r>
            <a:rPr lang="en-US" sz="1300" i="1" baseline="0"/>
            <a:t>Americas, TAA Compliant: XSM4340FV-TAANES (NA, UK, EU)</a:t>
          </a:r>
        </a:p>
        <a:p>
          <a:pPr marL="171450" indent="-171450">
            <a:buFont typeface="Wingdings" pitchFamily="2" charset="2"/>
            <a:buChar char="ü"/>
          </a:pPr>
          <a:r>
            <a:rPr lang="en-US" sz="1300" i="1" baseline="0"/>
            <a:t>Asia Pacific: XSM4340FV-100AJS (JP, AU)</a:t>
          </a:r>
        </a:p>
        <a:p>
          <a:pPr marL="171450" indent="-171450">
            <a:buFont typeface="Wingdings" pitchFamily="2" charset="2"/>
            <a:buChar char="ü"/>
          </a:pPr>
          <a:r>
            <a:rPr lang="en-US" sz="1300" i="1" baseline="0"/>
            <a:t>China: XSM4340FV-100PRS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85725</xdr:colOff>
      <xdr:row>397</xdr:row>
      <xdr:rowOff>154781</xdr:rowOff>
    </xdr:from>
    <xdr:to>
      <xdr:col>5</xdr:col>
      <xdr:colOff>781553</xdr:colOff>
      <xdr:row>404</xdr:row>
      <xdr:rowOff>38099</xdr:rowOff>
    </xdr:to>
    <xdr:pic>
      <xdr:nvPicPr>
        <xdr:cNvPr id="168" name="Picture 167">
          <a:extLst>
            <a:ext uri="{FF2B5EF4-FFF2-40B4-BE49-F238E27FC236}">
              <a16:creationId xmlns:a16="http://schemas.microsoft.com/office/drawing/2014/main" id="{00000000-0008-0000-0600-0000A8000000}"/>
            </a:ext>
          </a:extLst>
        </xdr:cNvPr>
        <xdr:cNvPicPr>
          <a:picLocks noChangeAspect="1"/>
        </xdr:cNvPicPr>
      </xdr:nvPicPr>
      <xdr:blipFill rotWithShape="1">
        <a:blip xmlns:r="http://schemas.openxmlformats.org/officeDocument/2006/relationships" r:embed="rId27" cstate="print">
          <a:extLst>
            <a:ext uri="{28A0092B-C50C-407E-A947-70E740481C1C}">
              <a14:useLocalDpi xmlns:a14="http://schemas.microsoft.com/office/drawing/2010/main" val="0"/>
            </a:ext>
          </a:extLst>
        </a:blip>
        <a:srcRect l="5757" t="36301" r="5970" b="36301"/>
        <a:stretch/>
      </xdr:blipFill>
      <xdr:spPr>
        <a:xfrm>
          <a:off x="85725" y="58762106"/>
          <a:ext cx="5910766" cy="1283493"/>
        </a:xfrm>
        <a:prstGeom prst="rect">
          <a:avLst/>
        </a:prstGeom>
      </xdr:spPr>
    </xdr:pic>
    <xdr:clientData/>
  </xdr:twoCellAnchor>
  <xdr:twoCellAnchor editAs="oneCell">
    <xdr:from>
      <xdr:col>6</xdr:col>
      <xdr:colOff>246719</xdr:colOff>
      <xdr:row>400</xdr:row>
      <xdr:rowOff>33337</xdr:rowOff>
    </xdr:from>
    <xdr:to>
      <xdr:col>14</xdr:col>
      <xdr:colOff>326677</xdr:colOff>
      <xdr:row>412</xdr:row>
      <xdr:rowOff>16666</xdr:rowOff>
    </xdr:to>
    <xdr:pic>
      <xdr:nvPicPr>
        <xdr:cNvPr id="169" name="Picture 168">
          <a:extLst>
            <a:ext uri="{FF2B5EF4-FFF2-40B4-BE49-F238E27FC236}">
              <a16:creationId xmlns:a16="http://schemas.microsoft.com/office/drawing/2014/main" id="{00000000-0008-0000-0600-0000A9000000}"/>
            </a:ext>
          </a:extLst>
        </xdr:cNvPr>
        <xdr:cNvPicPr>
          <a:picLocks noChangeAspect="1"/>
        </xdr:cNvPicPr>
      </xdr:nvPicPr>
      <xdr:blipFill>
        <a:blip xmlns:r="http://schemas.openxmlformats.org/officeDocument/2006/relationships" r:embed="rId28" cstate="print">
          <a:extLst>
            <a:ext uri="{28A0092B-C50C-407E-A947-70E740481C1C}">
              <a14:useLocalDpi xmlns:a14="http://schemas.microsoft.com/office/drawing/2010/main" val="0"/>
            </a:ext>
          </a:extLst>
        </a:blip>
        <a:srcRect t="29054" b="29054"/>
        <a:stretch/>
      </xdr:blipFill>
      <xdr:spPr>
        <a:xfrm>
          <a:off x="6328432" y="59240737"/>
          <a:ext cx="8238120" cy="2393155"/>
        </a:xfrm>
        <a:prstGeom prst="rect">
          <a:avLst/>
        </a:prstGeom>
      </xdr:spPr>
    </xdr:pic>
    <xdr:clientData/>
  </xdr:twoCellAnchor>
  <xdr:oneCellAnchor>
    <xdr:from>
      <xdr:col>0</xdr:col>
      <xdr:colOff>0</xdr:colOff>
      <xdr:row>414</xdr:row>
      <xdr:rowOff>0</xdr:rowOff>
    </xdr:from>
    <xdr:ext cx="4181476" cy="593239"/>
    <xdr:sp macro="" textlink="">
      <xdr:nvSpPr>
        <xdr:cNvPr id="170" name="TextBox 169">
          <a:extLst>
            <a:ext uri="{FF2B5EF4-FFF2-40B4-BE49-F238E27FC236}">
              <a16:creationId xmlns:a16="http://schemas.microsoft.com/office/drawing/2014/main" id="{00000000-0008-0000-0600-0000AA000000}"/>
            </a:ext>
          </a:extLst>
        </xdr:cNvPr>
        <xdr:cNvSpPr txBox="1"/>
      </xdr:nvSpPr>
      <xdr:spPr>
        <a:xfrm>
          <a:off x="0" y="60817125"/>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M4350-16V4C</a:t>
          </a:r>
        </a:p>
        <a:p>
          <a:r>
            <a:rPr lang="en-US" sz="1600" b="1">
              <a:solidFill>
                <a:schemeClr val="tx2"/>
              </a:solidFill>
            </a:rPr>
            <a:t>Fully Managed Switch</a:t>
          </a:r>
        </a:p>
      </xdr:txBody>
    </xdr:sp>
    <xdr:clientData/>
  </xdr:oneCellAnchor>
  <xdr:oneCellAnchor>
    <xdr:from>
      <xdr:col>6</xdr:col>
      <xdr:colOff>476250</xdr:colOff>
      <xdr:row>414</xdr:row>
      <xdr:rowOff>148920</xdr:rowOff>
    </xdr:from>
    <xdr:ext cx="6885214" cy="2592914"/>
    <xdr:sp macro="" textlink="">
      <xdr:nvSpPr>
        <xdr:cNvPr id="171" name="TextBox 170">
          <a:extLst>
            <a:ext uri="{FF2B5EF4-FFF2-40B4-BE49-F238E27FC236}">
              <a16:creationId xmlns:a16="http://schemas.microsoft.com/office/drawing/2014/main" id="{00000000-0008-0000-0600-0000AB000000}"/>
            </a:ext>
          </a:extLst>
        </xdr:cNvPr>
        <xdr:cNvSpPr txBox="1"/>
      </xdr:nvSpPr>
      <xdr:spPr>
        <a:xfrm>
          <a:off x="6557963" y="62147145"/>
          <a:ext cx="6885214" cy="25929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16 25GBASE-X SFP28 ports with 4 100GBASE-X QSFP28 uplinks.</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on SFP28 ports 1-16, per 4-port block.</a:t>
          </a:r>
        </a:p>
        <a:p>
          <a:pPr marL="171450" indent="-171450">
            <a:buFont typeface="Arial" pitchFamily="34" charset="0"/>
            <a:buChar char="•"/>
          </a:pPr>
          <a:r>
            <a:rPr lang="en-US" sz="1300" b="0" baseline="0">
              <a:solidFill>
                <a:schemeClr val="tx1"/>
              </a:solidFill>
              <a:effectLst/>
              <a:latin typeface="+mn-lt"/>
              <a:ea typeface="+mn-ea"/>
              <a:cs typeface="+mn-cs"/>
            </a:rPr>
            <a:t>420W internal power supply</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7.15Kg (15.77 lb) </a:t>
          </a:r>
        </a:p>
      </xdr:txBody>
    </xdr:sp>
    <xdr:clientData/>
  </xdr:oneCellAnchor>
  <xdr:twoCellAnchor>
    <xdr:from>
      <xdr:col>0</xdr:col>
      <xdr:colOff>47624</xdr:colOff>
      <xdr:row>417</xdr:row>
      <xdr:rowOff>1284</xdr:rowOff>
    </xdr:from>
    <xdr:to>
      <xdr:col>5</xdr:col>
      <xdr:colOff>219074</xdr:colOff>
      <xdr:row>424</xdr:row>
      <xdr:rowOff>85725</xdr:rowOff>
    </xdr:to>
    <xdr:sp macro="" textlink="">
      <xdr:nvSpPr>
        <xdr:cNvPr id="172" name="TextBox 171">
          <a:extLst>
            <a:ext uri="{FF2B5EF4-FFF2-40B4-BE49-F238E27FC236}">
              <a16:creationId xmlns:a16="http://schemas.microsoft.com/office/drawing/2014/main" id="{00000000-0008-0000-0600-0000AC000000}"/>
            </a:ext>
          </a:extLst>
        </xdr:cNvPr>
        <xdr:cNvSpPr txBox="1"/>
      </xdr:nvSpPr>
      <xdr:spPr>
        <a:xfrm>
          <a:off x="47624" y="61047009"/>
          <a:ext cx="5038725" cy="148461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VSM4320C-100NES (NA, UK, EU)</a:t>
          </a:r>
        </a:p>
        <a:p>
          <a:pPr marL="171450" indent="-171450">
            <a:buFont typeface="Wingdings" pitchFamily="2" charset="2"/>
            <a:buChar char="ü"/>
          </a:pPr>
          <a:r>
            <a:rPr lang="en-US" sz="1300" i="1" baseline="0"/>
            <a:t>Americas, TAA Compliant: VSM4320C-TAANES (NA, UK, EU)</a:t>
          </a:r>
        </a:p>
        <a:p>
          <a:pPr marL="171450" indent="-171450">
            <a:buFont typeface="Wingdings" pitchFamily="2" charset="2"/>
            <a:buChar char="ü"/>
          </a:pPr>
          <a:r>
            <a:rPr lang="en-US" sz="1300" i="1" baseline="0"/>
            <a:t>Asia Pacific: VSM4320C-100AJS (JP, AU)</a:t>
          </a:r>
        </a:p>
        <a:p>
          <a:pPr marL="171450" indent="-171450">
            <a:buFont typeface="Wingdings" pitchFamily="2" charset="2"/>
            <a:buChar char="ü"/>
          </a:pPr>
          <a:r>
            <a:rPr lang="en-US" sz="1300" i="1" baseline="0"/>
            <a:t>China: VSM4320C-100PRS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34078</xdr:colOff>
      <xdr:row>425</xdr:row>
      <xdr:rowOff>178593</xdr:rowOff>
    </xdr:from>
    <xdr:to>
      <xdr:col>5</xdr:col>
      <xdr:colOff>549472</xdr:colOff>
      <xdr:row>433</xdr:row>
      <xdr:rowOff>-1</xdr:rowOff>
    </xdr:to>
    <xdr:pic>
      <xdr:nvPicPr>
        <xdr:cNvPr id="173" name="Picture 172">
          <a:extLst>
            <a:ext uri="{FF2B5EF4-FFF2-40B4-BE49-F238E27FC236}">
              <a16:creationId xmlns:a16="http://schemas.microsoft.com/office/drawing/2014/main" id="{00000000-0008-0000-0600-0000AD000000}"/>
            </a:ext>
          </a:extLst>
        </xdr:cNvPr>
        <xdr:cNvPicPr>
          <a:picLocks noChangeAspect="1"/>
        </xdr:cNvPicPr>
      </xdr:nvPicPr>
      <xdr:blipFill rotWithShape="1">
        <a:blip xmlns:r="http://schemas.openxmlformats.org/officeDocument/2006/relationships" r:embed="rId29" cstate="print">
          <a:extLst>
            <a:ext uri="{28A0092B-C50C-407E-A947-70E740481C1C}">
              <a14:useLocalDpi xmlns:a14="http://schemas.microsoft.com/office/drawing/2010/main" val="0"/>
            </a:ext>
          </a:extLst>
        </a:blip>
        <a:srcRect l="6204" t="34454" r="6727" b="34454"/>
        <a:stretch/>
      </xdr:blipFill>
      <xdr:spPr>
        <a:xfrm>
          <a:off x="34078" y="63222187"/>
          <a:ext cx="5379335" cy="1440657"/>
        </a:xfrm>
        <a:prstGeom prst="rect">
          <a:avLst/>
        </a:prstGeom>
      </xdr:spPr>
    </xdr:pic>
    <xdr:clientData/>
  </xdr:twoCellAnchor>
  <xdr:twoCellAnchor editAs="oneCell">
    <xdr:from>
      <xdr:col>6</xdr:col>
      <xdr:colOff>165757</xdr:colOff>
      <xdr:row>428</xdr:row>
      <xdr:rowOff>9526</xdr:rowOff>
    </xdr:from>
    <xdr:to>
      <xdr:col>14</xdr:col>
      <xdr:colOff>247620</xdr:colOff>
      <xdr:row>440</xdr:row>
      <xdr:rowOff>1652</xdr:rowOff>
    </xdr:to>
    <xdr:pic>
      <xdr:nvPicPr>
        <xdr:cNvPr id="174" name="Picture 173">
          <a:extLst>
            <a:ext uri="{FF2B5EF4-FFF2-40B4-BE49-F238E27FC236}">
              <a16:creationId xmlns:a16="http://schemas.microsoft.com/office/drawing/2014/main" id="{00000000-0008-0000-0600-0000AE000000}"/>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rcRect t="29283" b="29283"/>
        <a:stretch/>
      </xdr:blipFill>
      <xdr:spPr>
        <a:xfrm>
          <a:off x="5842657" y="63255526"/>
          <a:ext cx="7685671" cy="2388393"/>
        </a:xfrm>
        <a:prstGeom prst="rect">
          <a:avLst/>
        </a:prstGeom>
      </xdr:spPr>
    </xdr:pic>
    <xdr:clientData/>
  </xdr:twoCellAnchor>
  <xdr:oneCellAnchor>
    <xdr:from>
      <xdr:col>0</xdr:col>
      <xdr:colOff>0</xdr:colOff>
      <xdr:row>470</xdr:row>
      <xdr:rowOff>0</xdr:rowOff>
    </xdr:from>
    <xdr:ext cx="4181476" cy="593239"/>
    <xdr:sp macro="" textlink="">
      <xdr:nvSpPr>
        <xdr:cNvPr id="175" name="TextBox 174">
          <a:extLst>
            <a:ext uri="{FF2B5EF4-FFF2-40B4-BE49-F238E27FC236}">
              <a16:creationId xmlns:a16="http://schemas.microsoft.com/office/drawing/2014/main" id="{00000000-0008-0000-0600-0000AF000000}"/>
            </a:ext>
          </a:extLst>
        </xdr:cNvPr>
        <xdr:cNvSpPr txBox="1"/>
      </xdr:nvSpPr>
      <xdr:spPr>
        <a:xfrm>
          <a:off x="0" y="66675000"/>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M4350-40F4C</a:t>
          </a:r>
        </a:p>
        <a:p>
          <a:r>
            <a:rPr lang="en-US" sz="1600" b="1">
              <a:solidFill>
                <a:schemeClr val="tx2"/>
              </a:solidFill>
            </a:rPr>
            <a:t>Fully Managed Switch</a:t>
          </a:r>
        </a:p>
      </xdr:txBody>
    </xdr:sp>
    <xdr:clientData/>
  </xdr:oneCellAnchor>
  <xdr:oneCellAnchor>
    <xdr:from>
      <xdr:col>6</xdr:col>
      <xdr:colOff>472440</xdr:colOff>
      <xdr:row>470</xdr:row>
      <xdr:rowOff>130820</xdr:rowOff>
    </xdr:from>
    <xdr:ext cx="6885214" cy="3118886"/>
    <xdr:sp macro="" textlink="">
      <xdr:nvSpPr>
        <xdr:cNvPr id="176" name="TextBox 175">
          <a:extLst>
            <a:ext uri="{FF2B5EF4-FFF2-40B4-BE49-F238E27FC236}">
              <a16:creationId xmlns:a16="http://schemas.microsoft.com/office/drawing/2014/main" id="{00000000-0008-0000-0600-0000B0000000}"/>
            </a:ext>
          </a:extLst>
        </xdr:cNvPr>
        <xdr:cNvSpPr txBox="1"/>
      </xdr:nvSpPr>
      <xdr:spPr>
        <a:xfrm>
          <a:off x="6299499" y="92007849"/>
          <a:ext cx="6885214" cy="31188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40 10GBASE-X SFP+ ports with 4 100GBASE-X QSFP28 uplinks.</a:t>
          </a:r>
        </a:p>
        <a:p>
          <a:pPr marL="171450" indent="-171450">
            <a:buFont typeface="Arial" pitchFamily="34" charset="0"/>
            <a:buChar char="•"/>
          </a:pPr>
          <a:r>
            <a:rPr lang="en-US" sz="1300" b="0" baseline="0">
              <a:solidFill>
                <a:schemeClr val="tx1"/>
              </a:solidFill>
              <a:effectLst/>
              <a:latin typeface="+mn-lt"/>
              <a:ea typeface="+mn-ea"/>
              <a:cs typeface="+mn-cs"/>
            </a:rPr>
            <a:t>1 Gigabit or 10 Gigabit only supported on 10GBASE-X SFP+ ports 1-40.</a:t>
          </a:r>
        </a:p>
        <a:p>
          <a:pPr marL="171450" indent="-171450">
            <a:buFont typeface="Arial" pitchFamily="34" charset="0"/>
            <a:buChar char="•"/>
          </a:pPr>
          <a:r>
            <a:rPr lang="en-US" sz="1300" b="0" baseline="0">
              <a:solidFill>
                <a:schemeClr val="tx1"/>
              </a:solidFill>
              <a:effectLst/>
              <a:latin typeface="+mn-lt"/>
              <a:ea typeface="+mn-ea"/>
              <a:cs typeface="+mn-cs"/>
            </a:rPr>
            <a:t>Individual RGB LED under each port, representing the color of the AV profile in AVUI and Engage.</a:t>
          </a:r>
        </a:p>
        <a:p>
          <a:pPr marL="171450" indent="-171450">
            <a:buFont typeface="Arial" pitchFamily="34" charset="0"/>
            <a:buChar char="•"/>
          </a:pPr>
          <a:r>
            <a:rPr lang="en-US" sz="1300" b="0" baseline="0">
              <a:solidFill>
                <a:schemeClr val="tx1"/>
              </a:solidFill>
              <a:effectLst/>
              <a:latin typeface="+mn-lt"/>
              <a:ea typeface="+mn-ea"/>
              <a:cs typeface="+mn-cs"/>
            </a:rPr>
            <a:t>420W internal power supply.</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7.38Kg (16.26 lb) </a:t>
          </a:r>
        </a:p>
      </xdr:txBody>
    </xdr:sp>
    <xdr:clientData/>
  </xdr:oneCellAnchor>
  <xdr:twoCellAnchor>
    <xdr:from>
      <xdr:col>0</xdr:col>
      <xdr:colOff>47625</xdr:colOff>
      <xdr:row>473</xdr:row>
      <xdr:rowOff>1284</xdr:rowOff>
    </xdr:from>
    <xdr:to>
      <xdr:col>4</xdr:col>
      <xdr:colOff>638175</xdr:colOff>
      <xdr:row>480</xdr:row>
      <xdr:rowOff>85725</xdr:rowOff>
    </xdr:to>
    <xdr:sp macro="" textlink="">
      <xdr:nvSpPr>
        <xdr:cNvPr id="177" name="TextBox 176">
          <a:extLst>
            <a:ext uri="{FF2B5EF4-FFF2-40B4-BE49-F238E27FC236}">
              <a16:creationId xmlns:a16="http://schemas.microsoft.com/office/drawing/2014/main" id="{00000000-0008-0000-0600-0000B1000000}"/>
            </a:ext>
          </a:extLst>
        </xdr:cNvPr>
        <xdr:cNvSpPr txBox="1"/>
      </xdr:nvSpPr>
      <xdr:spPr>
        <a:xfrm>
          <a:off x="47625" y="66638184"/>
          <a:ext cx="4648200" cy="148461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XSM4344FC-100NES (NA, UK, EU)</a:t>
          </a:r>
        </a:p>
        <a:p>
          <a:pPr marL="171450" indent="-171450">
            <a:buFont typeface="Wingdings" pitchFamily="2" charset="2"/>
            <a:buChar char="ü"/>
          </a:pPr>
          <a:r>
            <a:rPr lang="en-US" sz="1300" i="1" baseline="0"/>
            <a:t>Americas, TAA Compliant: XSM4344FC-TAANES (NA, UK, EU)</a:t>
          </a:r>
        </a:p>
        <a:p>
          <a:pPr marL="171450" indent="-171450">
            <a:buFont typeface="Wingdings" pitchFamily="2" charset="2"/>
            <a:buChar char="ü"/>
          </a:pPr>
          <a:r>
            <a:rPr lang="en-US" sz="1300" i="1" baseline="0"/>
            <a:t>Asia Pacific: XSM4344FC-100AJS (JP, AU)</a:t>
          </a:r>
        </a:p>
        <a:p>
          <a:pPr marL="171450" indent="-171450">
            <a:buFont typeface="Wingdings" pitchFamily="2" charset="2"/>
            <a:buChar char="ü"/>
          </a:pPr>
          <a:r>
            <a:rPr lang="en-US" sz="1300" i="1" baseline="0"/>
            <a:t>China: XSM4344FC-100PRS</a:t>
          </a:r>
        </a:p>
        <a:p>
          <a:pPr marL="171450" indent="-171450">
            <a:buFont typeface="Wingdings" pitchFamily="2" charset="2"/>
            <a:buChar char="ü"/>
          </a:pPr>
          <a:r>
            <a:rPr lang="en-US" sz="1300" i="1" baseline="0"/>
            <a:t>Warranty: Lifetime ProSAFE Hardware Warranty</a:t>
          </a:r>
        </a:p>
      </xdr:txBody>
    </xdr:sp>
    <xdr:clientData/>
  </xdr:twoCellAnchor>
  <xdr:twoCellAnchor>
    <xdr:from>
      <xdr:col>0</xdr:col>
      <xdr:colOff>59530</xdr:colOff>
      <xdr:row>522</xdr:row>
      <xdr:rowOff>142876</xdr:rowOff>
    </xdr:from>
    <xdr:to>
      <xdr:col>3</xdr:col>
      <xdr:colOff>678655</xdr:colOff>
      <xdr:row>528</xdr:row>
      <xdr:rowOff>169866</xdr:rowOff>
    </xdr:to>
    <xdr:sp macro="" textlink="">
      <xdr:nvSpPr>
        <xdr:cNvPr id="180" name="TextBox 179">
          <a:extLst>
            <a:ext uri="{FF2B5EF4-FFF2-40B4-BE49-F238E27FC236}">
              <a16:creationId xmlns:a16="http://schemas.microsoft.com/office/drawing/2014/main" id="{00000000-0008-0000-0600-0000B4000000}"/>
            </a:ext>
          </a:extLst>
        </xdr:cNvPr>
        <xdr:cNvSpPr txBox="1"/>
      </xdr:nvSpPr>
      <xdr:spPr>
        <a:xfrm>
          <a:off x="59530" y="73080564"/>
          <a:ext cx="3833813" cy="12414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APS350W-100NES (NA, UK, EU)</a:t>
          </a:r>
        </a:p>
        <a:p>
          <a:pPr marL="171450" indent="-171450">
            <a:buFont typeface="Wingdings" pitchFamily="2" charset="2"/>
            <a:buChar char="ü"/>
          </a:pPr>
          <a:r>
            <a:rPr lang="en-US" sz="1300" i="1" baseline="0"/>
            <a:t>Asia Pacific: APS350W-100AJS (JP, AU)</a:t>
          </a:r>
        </a:p>
        <a:p>
          <a:pPr marL="171450" indent="-171450">
            <a:buFont typeface="Wingdings" pitchFamily="2" charset="2"/>
            <a:buChar char="ü"/>
          </a:pPr>
          <a:r>
            <a:rPr lang="en-US" sz="1300" i="1" baseline="0"/>
            <a:t>Asia Pacific: APS350W-10000S (no power cord)</a:t>
          </a:r>
        </a:p>
        <a:p>
          <a:pPr marL="171450" indent="-171450">
            <a:buFont typeface="Wingdings" pitchFamily="2" charset="2"/>
            <a:buChar char="ü"/>
          </a:pPr>
          <a:r>
            <a:rPr lang="en-US" sz="1300" i="1" baseline="0"/>
            <a:t>Warranty: 5 years</a:t>
          </a:r>
        </a:p>
      </xdr:txBody>
    </xdr:sp>
    <xdr:clientData/>
  </xdr:twoCellAnchor>
  <xdr:twoCellAnchor editAs="oneCell">
    <xdr:from>
      <xdr:col>3</xdr:col>
      <xdr:colOff>690562</xdr:colOff>
      <xdr:row>527</xdr:row>
      <xdr:rowOff>59530</xdr:rowOff>
    </xdr:from>
    <xdr:to>
      <xdr:col>8</xdr:col>
      <xdr:colOff>154780</xdr:colOff>
      <xdr:row>537</xdr:row>
      <xdr:rowOff>59105</xdr:rowOff>
    </xdr:to>
    <xdr:pic>
      <xdr:nvPicPr>
        <xdr:cNvPr id="182" name="Picture 181">
          <a:extLst>
            <a:ext uri="{FF2B5EF4-FFF2-40B4-BE49-F238E27FC236}">
              <a16:creationId xmlns:a16="http://schemas.microsoft.com/office/drawing/2014/main" id="{00000000-0008-0000-0600-0000B6000000}"/>
            </a:ext>
          </a:extLst>
        </xdr:cNvPr>
        <xdr:cNvPicPr>
          <a:picLocks noChangeAspect="1"/>
        </xdr:cNvPicPr>
      </xdr:nvPicPr>
      <xdr:blipFill rotWithShape="1">
        <a:blip xmlns:r="http://schemas.openxmlformats.org/officeDocument/2006/relationships" r:embed="rId31" cstate="print">
          <a:extLst>
            <a:ext uri="{28A0092B-C50C-407E-A947-70E740481C1C}">
              <a14:useLocalDpi xmlns:a14="http://schemas.microsoft.com/office/drawing/2010/main" val="0"/>
            </a:ext>
          </a:extLst>
        </a:blip>
        <a:srcRect l="10781" t="18750" r="10625" b="25417"/>
        <a:stretch/>
      </xdr:blipFill>
      <xdr:spPr>
        <a:xfrm>
          <a:off x="3905250" y="74009249"/>
          <a:ext cx="3798093" cy="2023637"/>
        </a:xfrm>
        <a:prstGeom prst="rect">
          <a:avLst/>
        </a:prstGeom>
      </xdr:spPr>
    </xdr:pic>
    <xdr:clientData/>
  </xdr:twoCellAnchor>
  <xdr:oneCellAnchor>
    <xdr:from>
      <xdr:col>0</xdr:col>
      <xdr:colOff>0</xdr:colOff>
      <xdr:row>539</xdr:row>
      <xdr:rowOff>0</xdr:rowOff>
    </xdr:from>
    <xdr:ext cx="4181476" cy="593239"/>
    <xdr:sp macro="" textlink="">
      <xdr:nvSpPr>
        <xdr:cNvPr id="187" name="TextBox 186">
          <a:extLst>
            <a:ext uri="{FF2B5EF4-FFF2-40B4-BE49-F238E27FC236}">
              <a16:creationId xmlns:a16="http://schemas.microsoft.com/office/drawing/2014/main" id="{00000000-0008-0000-0600-0000BB000000}"/>
            </a:ext>
          </a:extLst>
        </xdr:cNvPr>
        <xdr:cNvSpPr txBox="1"/>
      </xdr:nvSpPr>
      <xdr:spPr>
        <a:xfrm>
          <a:off x="0" y="72259036"/>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APS600Wv2</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702469</xdr:colOff>
      <xdr:row>541</xdr:row>
      <xdr:rowOff>123829</xdr:rowOff>
    </xdr:from>
    <xdr:ext cx="6953249" cy="1388265"/>
    <xdr:sp macro="" textlink="">
      <xdr:nvSpPr>
        <xdr:cNvPr id="188" name="TextBox 187">
          <a:extLst>
            <a:ext uri="{FF2B5EF4-FFF2-40B4-BE49-F238E27FC236}">
              <a16:creationId xmlns:a16="http://schemas.microsoft.com/office/drawing/2014/main" id="{00000000-0008-0000-0600-0000BC000000}"/>
            </a:ext>
          </a:extLst>
        </xdr:cNvPr>
        <xdr:cNvSpPr txBox="1"/>
      </xdr:nvSpPr>
      <xdr:spPr>
        <a:xfrm>
          <a:off x="7191375" y="72859110"/>
          <a:ext cx="6953249" cy="13882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M4350-24G4XF (GSM4328), M4350-48G4XF (GSM4352), M4350-44M4X4V (MSM4352), M4350-24X4V (XSM4328CV), and M4350-24F4V (XSM4328FV).</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600W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542</xdr:row>
      <xdr:rowOff>142876</xdr:rowOff>
    </xdr:from>
    <xdr:to>
      <xdr:col>3</xdr:col>
      <xdr:colOff>678655</xdr:colOff>
      <xdr:row>548</xdr:row>
      <xdr:rowOff>169866</xdr:rowOff>
    </xdr:to>
    <xdr:sp macro="" textlink="">
      <xdr:nvSpPr>
        <xdr:cNvPr id="189" name="TextBox 188">
          <a:extLst>
            <a:ext uri="{FF2B5EF4-FFF2-40B4-BE49-F238E27FC236}">
              <a16:creationId xmlns:a16="http://schemas.microsoft.com/office/drawing/2014/main" id="{00000000-0008-0000-0600-0000BD000000}"/>
            </a:ext>
          </a:extLst>
        </xdr:cNvPr>
        <xdr:cNvSpPr txBox="1"/>
      </xdr:nvSpPr>
      <xdr:spPr>
        <a:xfrm>
          <a:off x="59530" y="73080564"/>
          <a:ext cx="3833813" cy="12414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APS600W-200NES (NA, UK, EU)</a:t>
          </a:r>
        </a:p>
        <a:p>
          <a:pPr marL="171450" indent="-171450">
            <a:buFont typeface="Wingdings" pitchFamily="2" charset="2"/>
            <a:buChar char="ü"/>
          </a:pPr>
          <a:r>
            <a:rPr lang="en-US" sz="1300" i="1" baseline="0"/>
            <a:t>Asia Pacific: APS600W-200AJS (JP, AU)</a:t>
          </a:r>
        </a:p>
        <a:p>
          <a:pPr marL="171450" indent="-171450">
            <a:buFont typeface="Wingdings" pitchFamily="2" charset="2"/>
            <a:buChar char="ü"/>
          </a:pPr>
          <a:r>
            <a:rPr lang="en-US" sz="1300" i="1" baseline="0"/>
            <a:t>Asia Pacific: APS600W-20000S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775763</xdr:colOff>
      <xdr:row>546</xdr:row>
      <xdr:rowOff>142875</xdr:rowOff>
    </xdr:from>
    <xdr:ext cx="3823078" cy="2405063"/>
    <xdr:pic>
      <xdr:nvPicPr>
        <xdr:cNvPr id="190" name="Picture 189">
          <a:extLst>
            <a:ext uri="{FF2B5EF4-FFF2-40B4-BE49-F238E27FC236}">
              <a16:creationId xmlns:a16="http://schemas.microsoft.com/office/drawing/2014/main" id="{00000000-0008-0000-0600-0000BE000000}"/>
            </a:ext>
          </a:extLst>
        </xdr:cNvPr>
        <xdr:cNvPicPr>
          <a:picLocks noChangeAspect="1"/>
        </xdr:cNvPicPr>
      </xdr:nvPicPr>
      <xdr:blipFill rotWithShape="1">
        <a:blip xmlns:r="http://schemas.openxmlformats.org/officeDocument/2006/relationships" r:embed="rId32" cstate="print">
          <a:extLst>
            <a:ext uri="{28A0092B-C50C-407E-A947-70E740481C1C}">
              <a14:useLocalDpi xmlns:a14="http://schemas.microsoft.com/office/drawing/2010/main" val="0"/>
            </a:ext>
          </a:extLst>
        </a:blip>
        <a:srcRect l="10704" t="14479" r="11831" b="20544"/>
        <a:stretch/>
      </xdr:blipFill>
      <xdr:spPr>
        <a:xfrm>
          <a:off x="3990451" y="78343125"/>
          <a:ext cx="3823078" cy="2405063"/>
        </a:xfrm>
        <a:prstGeom prst="rect">
          <a:avLst/>
        </a:prstGeom>
      </xdr:spPr>
    </xdr:pic>
    <xdr:clientData/>
  </xdr:oneCellAnchor>
  <xdr:oneCellAnchor>
    <xdr:from>
      <xdr:col>0</xdr:col>
      <xdr:colOff>0</xdr:colOff>
      <xdr:row>559</xdr:row>
      <xdr:rowOff>0</xdr:rowOff>
    </xdr:from>
    <xdr:ext cx="4181476" cy="593239"/>
    <xdr:sp macro="" textlink="">
      <xdr:nvSpPr>
        <xdr:cNvPr id="191" name="TextBox 190">
          <a:extLst>
            <a:ext uri="{FF2B5EF4-FFF2-40B4-BE49-F238E27FC236}">
              <a16:creationId xmlns:a16="http://schemas.microsoft.com/office/drawing/2014/main" id="{00000000-0008-0000-0600-0000BF000000}"/>
            </a:ext>
          </a:extLst>
        </xdr:cNvPr>
        <xdr:cNvSpPr txBox="1"/>
      </xdr:nvSpPr>
      <xdr:spPr>
        <a:xfrm>
          <a:off x="0" y="7650956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APS600Wv3</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706279</xdr:colOff>
      <xdr:row>561</xdr:row>
      <xdr:rowOff>125734</xdr:rowOff>
    </xdr:from>
    <xdr:ext cx="6953249" cy="1745648"/>
    <xdr:sp macro="" textlink="">
      <xdr:nvSpPr>
        <xdr:cNvPr id="192" name="TextBox 191">
          <a:extLst>
            <a:ext uri="{FF2B5EF4-FFF2-40B4-BE49-F238E27FC236}">
              <a16:creationId xmlns:a16="http://schemas.microsoft.com/office/drawing/2014/main" id="{00000000-0008-0000-0600-0000C0000000}"/>
            </a:ext>
          </a:extLst>
        </xdr:cNvPr>
        <xdr:cNvSpPr txBox="1"/>
      </xdr:nvSpPr>
      <xdr:spPr>
        <a:xfrm>
          <a:off x="7362573" y="110727793"/>
          <a:ext cx="6953249" cy="174564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M4350-24M4X4V (MSM4332), M4350-24F4X (MSM4328F), M4350-36X4V (XSM4340CV), M4350-24X8F8V (XSM4340V), M4350-32F8V (XSM4340FV), M4350-16V4C (VSM4320C), M4350-40X4C (XSM4344C), and M4350-40F4C (XSM4344FC).</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600W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562</xdr:row>
      <xdr:rowOff>142876</xdr:rowOff>
    </xdr:from>
    <xdr:to>
      <xdr:col>3</xdr:col>
      <xdr:colOff>678655</xdr:colOff>
      <xdr:row>568</xdr:row>
      <xdr:rowOff>169866</xdr:rowOff>
    </xdr:to>
    <xdr:sp macro="" textlink="">
      <xdr:nvSpPr>
        <xdr:cNvPr id="193" name="TextBox 192">
          <a:extLst>
            <a:ext uri="{FF2B5EF4-FFF2-40B4-BE49-F238E27FC236}">
              <a16:creationId xmlns:a16="http://schemas.microsoft.com/office/drawing/2014/main" id="{00000000-0008-0000-0600-0000C1000000}"/>
            </a:ext>
          </a:extLst>
        </xdr:cNvPr>
        <xdr:cNvSpPr txBox="1"/>
      </xdr:nvSpPr>
      <xdr:spPr>
        <a:xfrm>
          <a:off x="59530" y="77331095"/>
          <a:ext cx="3833813" cy="12414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APS600W-300NES (NA, UK, EU)</a:t>
          </a:r>
        </a:p>
        <a:p>
          <a:pPr marL="171450" indent="-171450">
            <a:buFont typeface="Wingdings" pitchFamily="2" charset="2"/>
            <a:buChar char="ü"/>
          </a:pPr>
          <a:r>
            <a:rPr lang="en-US" sz="1300" i="1" baseline="0"/>
            <a:t>Asia Pacific: APS600W-300AJS (JP, AU)</a:t>
          </a:r>
        </a:p>
        <a:p>
          <a:pPr marL="171450" indent="-171450">
            <a:buFont typeface="Wingdings" pitchFamily="2" charset="2"/>
            <a:buChar char="ü"/>
          </a:pPr>
          <a:r>
            <a:rPr lang="en-US" sz="1300" i="1" baseline="0"/>
            <a:t>Asia Pacific: APS600W-30000S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204262</xdr:colOff>
      <xdr:row>566</xdr:row>
      <xdr:rowOff>59532</xdr:rowOff>
    </xdr:from>
    <xdr:ext cx="4766103" cy="2226470"/>
    <xdr:pic>
      <xdr:nvPicPr>
        <xdr:cNvPr id="194" name="Picture 193">
          <a:extLst>
            <a:ext uri="{FF2B5EF4-FFF2-40B4-BE49-F238E27FC236}">
              <a16:creationId xmlns:a16="http://schemas.microsoft.com/office/drawing/2014/main" id="{00000000-0008-0000-0600-0000C2000000}"/>
            </a:ext>
          </a:extLst>
        </xdr:cNvPr>
        <xdr:cNvPicPr>
          <a:picLocks noChangeAspect="1"/>
        </xdr:cNvPicPr>
      </xdr:nvPicPr>
      <xdr:blipFill rotWithShape="1">
        <a:blip xmlns:r="http://schemas.openxmlformats.org/officeDocument/2006/relationships" r:embed="rId33" cstate="print">
          <a:extLst>
            <a:ext uri="{28A0092B-C50C-407E-A947-70E740481C1C}">
              <a14:useLocalDpi xmlns:a14="http://schemas.microsoft.com/office/drawing/2010/main" val="0"/>
            </a:ext>
          </a:extLst>
        </a:blip>
        <a:srcRect t="15120" b="22594"/>
        <a:stretch/>
      </xdr:blipFill>
      <xdr:spPr>
        <a:xfrm>
          <a:off x="3418950" y="82307907"/>
          <a:ext cx="4766103" cy="2226470"/>
        </a:xfrm>
        <a:prstGeom prst="rect">
          <a:avLst/>
        </a:prstGeom>
      </xdr:spPr>
    </xdr:pic>
    <xdr:clientData/>
  </xdr:oneCellAnchor>
  <xdr:oneCellAnchor>
    <xdr:from>
      <xdr:col>0</xdr:col>
      <xdr:colOff>0</xdr:colOff>
      <xdr:row>578</xdr:row>
      <xdr:rowOff>0</xdr:rowOff>
    </xdr:from>
    <xdr:ext cx="4181476" cy="593239"/>
    <xdr:sp macro="" textlink="">
      <xdr:nvSpPr>
        <xdr:cNvPr id="197" name="TextBox 196">
          <a:extLst>
            <a:ext uri="{FF2B5EF4-FFF2-40B4-BE49-F238E27FC236}">
              <a16:creationId xmlns:a16="http://schemas.microsoft.com/office/drawing/2014/main" id="{00000000-0008-0000-0600-0000C5000000}"/>
            </a:ext>
          </a:extLst>
        </xdr:cNvPr>
        <xdr:cNvSpPr txBox="1"/>
      </xdr:nvSpPr>
      <xdr:spPr>
        <a:xfrm>
          <a:off x="0" y="76509567"/>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APS920W</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702469</xdr:colOff>
      <xdr:row>580</xdr:row>
      <xdr:rowOff>123829</xdr:rowOff>
    </xdr:from>
    <xdr:ext cx="6953249" cy="1388265"/>
    <xdr:sp macro="" textlink="">
      <xdr:nvSpPr>
        <xdr:cNvPr id="198" name="TextBox 197">
          <a:extLst>
            <a:ext uri="{FF2B5EF4-FFF2-40B4-BE49-F238E27FC236}">
              <a16:creationId xmlns:a16="http://schemas.microsoft.com/office/drawing/2014/main" id="{00000000-0008-0000-0600-0000C6000000}"/>
            </a:ext>
          </a:extLst>
        </xdr:cNvPr>
        <xdr:cNvSpPr txBox="1"/>
      </xdr:nvSpPr>
      <xdr:spPr>
        <a:xfrm>
          <a:off x="7191375" y="77109642"/>
          <a:ext cx="6953249" cy="13882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M4350-24G4XF (GSM4328), M4350-48G4XF (GSM4352), M4350-44M4X4V (MSM4352), M4350-24X4V (XSM4328CV), and M4350-24F4V (XSM4328FV).</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920W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581</xdr:row>
      <xdr:rowOff>142876</xdr:rowOff>
    </xdr:from>
    <xdr:to>
      <xdr:col>3</xdr:col>
      <xdr:colOff>678655</xdr:colOff>
      <xdr:row>587</xdr:row>
      <xdr:rowOff>169866</xdr:rowOff>
    </xdr:to>
    <xdr:sp macro="" textlink="">
      <xdr:nvSpPr>
        <xdr:cNvPr id="199" name="TextBox 198">
          <a:extLst>
            <a:ext uri="{FF2B5EF4-FFF2-40B4-BE49-F238E27FC236}">
              <a16:creationId xmlns:a16="http://schemas.microsoft.com/office/drawing/2014/main" id="{00000000-0008-0000-0600-0000C7000000}"/>
            </a:ext>
          </a:extLst>
        </xdr:cNvPr>
        <xdr:cNvSpPr txBox="1"/>
      </xdr:nvSpPr>
      <xdr:spPr>
        <a:xfrm>
          <a:off x="59530" y="77331095"/>
          <a:ext cx="3833813" cy="12414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APS920W-100NES (NA, UK, EU)</a:t>
          </a:r>
        </a:p>
        <a:p>
          <a:pPr marL="171450" indent="-171450">
            <a:buFont typeface="Wingdings" pitchFamily="2" charset="2"/>
            <a:buChar char="ü"/>
          </a:pPr>
          <a:r>
            <a:rPr lang="en-US" sz="1300" i="1" baseline="0"/>
            <a:t>Asia Pacific: APS920W-100AJS (JP, AU)</a:t>
          </a:r>
        </a:p>
        <a:p>
          <a:pPr marL="171450" indent="-171450">
            <a:buFont typeface="Wingdings" pitchFamily="2" charset="2"/>
            <a:buChar char="ü"/>
          </a:pPr>
          <a:r>
            <a:rPr lang="en-US" sz="1300" i="1" baseline="0"/>
            <a:t>Asia Pacific: APS920W-10000S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535780</xdr:colOff>
      <xdr:row>585</xdr:row>
      <xdr:rowOff>23813</xdr:rowOff>
    </xdr:from>
    <xdr:ext cx="3929063" cy="2143124"/>
    <xdr:pic>
      <xdr:nvPicPr>
        <xdr:cNvPr id="200" name="Picture 199">
          <a:extLst>
            <a:ext uri="{FF2B5EF4-FFF2-40B4-BE49-F238E27FC236}">
              <a16:creationId xmlns:a16="http://schemas.microsoft.com/office/drawing/2014/main" id="{00000000-0008-0000-0600-0000C8000000}"/>
            </a:ext>
          </a:extLst>
        </xdr:cNvPr>
        <xdr:cNvPicPr>
          <a:picLocks noChangeAspect="1"/>
        </xdr:cNvPicPr>
      </xdr:nvPicPr>
      <xdr:blipFill rotWithShape="1">
        <a:blip xmlns:r="http://schemas.openxmlformats.org/officeDocument/2006/relationships" r:embed="rId34" cstate="print">
          <a:extLst>
            <a:ext uri="{28A0092B-C50C-407E-A947-70E740481C1C}">
              <a14:useLocalDpi xmlns:a14="http://schemas.microsoft.com/office/drawing/2010/main" val="0"/>
            </a:ext>
          </a:extLst>
        </a:blip>
        <a:srcRect l="2755" t="17611" r="11602" b="20104"/>
        <a:stretch/>
      </xdr:blipFill>
      <xdr:spPr>
        <a:xfrm>
          <a:off x="3750468" y="86320313"/>
          <a:ext cx="3929063" cy="2143124"/>
        </a:xfrm>
        <a:prstGeom prst="rect">
          <a:avLst/>
        </a:prstGeom>
      </xdr:spPr>
    </xdr:pic>
    <xdr:clientData/>
  </xdr:oneCellAnchor>
  <xdr:oneCellAnchor>
    <xdr:from>
      <xdr:col>0</xdr:col>
      <xdr:colOff>0</xdr:colOff>
      <xdr:row>597</xdr:row>
      <xdr:rowOff>0</xdr:rowOff>
    </xdr:from>
    <xdr:ext cx="4181476" cy="593239"/>
    <xdr:sp macro="" textlink="">
      <xdr:nvSpPr>
        <xdr:cNvPr id="201" name="TextBox 200">
          <a:extLst>
            <a:ext uri="{FF2B5EF4-FFF2-40B4-BE49-F238E27FC236}">
              <a16:creationId xmlns:a16="http://schemas.microsoft.com/office/drawing/2014/main" id="{00000000-0008-0000-0600-0000C9000000}"/>
            </a:ext>
          </a:extLst>
        </xdr:cNvPr>
        <xdr:cNvSpPr txBox="1"/>
      </xdr:nvSpPr>
      <xdr:spPr>
        <a:xfrm>
          <a:off x="0" y="80224313"/>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APS1200Wv2</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706279</xdr:colOff>
      <xdr:row>599</xdr:row>
      <xdr:rowOff>125734</xdr:rowOff>
    </xdr:from>
    <xdr:ext cx="6953249" cy="1712031"/>
    <xdr:sp macro="" textlink="">
      <xdr:nvSpPr>
        <xdr:cNvPr id="202" name="TextBox 201">
          <a:extLst>
            <a:ext uri="{FF2B5EF4-FFF2-40B4-BE49-F238E27FC236}">
              <a16:creationId xmlns:a16="http://schemas.microsoft.com/office/drawing/2014/main" id="{00000000-0008-0000-0600-0000CA000000}"/>
            </a:ext>
          </a:extLst>
        </xdr:cNvPr>
        <xdr:cNvSpPr txBox="1"/>
      </xdr:nvSpPr>
      <xdr:spPr>
        <a:xfrm>
          <a:off x="7362573" y="118392616"/>
          <a:ext cx="6953249" cy="171203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M4350-24M4X4V (MSM4332), M4350-24F4X (MSM4328F), M4350-36X4V (XSM4340CV), M4350-24X8F8V (XSM4340V), M4350-32F8V (XSM4340FV), M4350-16V4C (VSM4320C), M4350-40X4C (XSM4344C), and M4350-40F4C (XSM4344FC).</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1,200W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600</xdr:row>
      <xdr:rowOff>142876</xdr:rowOff>
    </xdr:from>
    <xdr:to>
      <xdr:col>3</xdr:col>
      <xdr:colOff>678655</xdr:colOff>
      <xdr:row>606</xdr:row>
      <xdr:rowOff>169866</xdr:rowOff>
    </xdr:to>
    <xdr:sp macro="" textlink="">
      <xdr:nvSpPr>
        <xdr:cNvPr id="203" name="TextBox 202">
          <a:extLst>
            <a:ext uri="{FF2B5EF4-FFF2-40B4-BE49-F238E27FC236}">
              <a16:creationId xmlns:a16="http://schemas.microsoft.com/office/drawing/2014/main" id="{00000000-0008-0000-0600-0000CB000000}"/>
            </a:ext>
          </a:extLst>
        </xdr:cNvPr>
        <xdr:cNvSpPr txBox="1"/>
      </xdr:nvSpPr>
      <xdr:spPr>
        <a:xfrm>
          <a:off x="59530" y="80974407"/>
          <a:ext cx="3833813" cy="124142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APS1200W-200NES (NA, UK, EU)</a:t>
          </a:r>
        </a:p>
        <a:p>
          <a:pPr marL="171450" indent="-171450">
            <a:buFont typeface="Wingdings" pitchFamily="2" charset="2"/>
            <a:buChar char="ü"/>
          </a:pPr>
          <a:r>
            <a:rPr lang="en-US" sz="1300" i="1" baseline="0"/>
            <a:t>Asia Pacific: APS1200W-200AJS (JP, AU)</a:t>
          </a:r>
        </a:p>
        <a:p>
          <a:pPr marL="171450" indent="-171450">
            <a:buFont typeface="Wingdings" pitchFamily="2" charset="2"/>
            <a:buChar char="ü"/>
          </a:pPr>
          <a:r>
            <a:rPr lang="en-US" sz="1300" i="1" baseline="0"/>
            <a:t>Asia Pacific: APS1200W-20000S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204262</xdr:colOff>
      <xdr:row>604</xdr:row>
      <xdr:rowOff>119062</xdr:rowOff>
    </xdr:from>
    <xdr:ext cx="4766103" cy="1976438"/>
    <xdr:pic>
      <xdr:nvPicPr>
        <xdr:cNvPr id="204" name="Picture 203">
          <a:extLst>
            <a:ext uri="{FF2B5EF4-FFF2-40B4-BE49-F238E27FC236}">
              <a16:creationId xmlns:a16="http://schemas.microsoft.com/office/drawing/2014/main" id="{00000000-0008-0000-0600-0000CC000000}"/>
            </a:ext>
          </a:extLst>
        </xdr:cNvPr>
        <xdr:cNvPicPr>
          <a:picLocks noChangeAspect="1"/>
        </xdr:cNvPicPr>
      </xdr:nvPicPr>
      <xdr:blipFill rotWithShape="1">
        <a:blip xmlns:r="http://schemas.openxmlformats.org/officeDocument/2006/relationships" r:embed="rId35" cstate="print">
          <a:extLst>
            <a:ext uri="{28A0092B-C50C-407E-A947-70E740481C1C}">
              <a14:useLocalDpi xmlns:a14="http://schemas.microsoft.com/office/drawing/2010/main" val="0"/>
            </a:ext>
          </a:extLst>
        </a:blip>
        <a:srcRect t="18857" b="25852"/>
        <a:stretch/>
      </xdr:blipFill>
      <xdr:spPr>
        <a:xfrm>
          <a:off x="3418950" y="89654062"/>
          <a:ext cx="4766103" cy="1976438"/>
        </a:xfrm>
        <a:prstGeom prst="rect">
          <a:avLst/>
        </a:prstGeom>
      </xdr:spPr>
    </xdr:pic>
    <xdr:clientData/>
  </xdr:oneCellAnchor>
  <xdr:oneCellAnchor>
    <xdr:from>
      <xdr:col>0</xdr:col>
      <xdr:colOff>0</xdr:colOff>
      <xdr:row>616</xdr:row>
      <xdr:rowOff>0</xdr:rowOff>
    </xdr:from>
    <xdr:ext cx="4181476" cy="593239"/>
    <xdr:sp macro="" textlink="">
      <xdr:nvSpPr>
        <xdr:cNvPr id="205" name="TextBox 204">
          <a:extLst>
            <a:ext uri="{FF2B5EF4-FFF2-40B4-BE49-F238E27FC236}">
              <a16:creationId xmlns:a16="http://schemas.microsoft.com/office/drawing/2014/main" id="{00000000-0008-0000-0600-0000CD000000}"/>
            </a:ext>
          </a:extLst>
        </xdr:cNvPr>
        <xdr:cNvSpPr txBox="1"/>
      </xdr:nvSpPr>
      <xdr:spPr>
        <a:xfrm>
          <a:off x="0" y="84070031"/>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APS2000W</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702469</xdr:colOff>
      <xdr:row>618</xdr:row>
      <xdr:rowOff>123829</xdr:rowOff>
    </xdr:from>
    <xdr:ext cx="6953249" cy="1531140"/>
    <xdr:sp macro="" textlink="">
      <xdr:nvSpPr>
        <xdr:cNvPr id="206" name="TextBox 205">
          <a:extLst>
            <a:ext uri="{FF2B5EF4-FFF2-40B4-BE49-F238E27FC236}">
              <a16:creationId xmlns:a16="http://schemas.microsoft.com/office/drawing/2014/main" id="{00000000-0008-0000-0600-0000CE000000}"/>
            </a:ext>
          </a:extLst>
        </xdr:cNvPr>
        <xdr:cNvSpPr txBox="1"/>
      </xdr:nvSpPr>
      <xdr:spPr>
        <a:xfrm>
          <a:off x="7191375" y="92290110"/>
          <a:ext cx="6953249" cy="15311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M4350-24G4XF (GSM4328), M4350-48G4XF (GSM4352), M4350-44M4X4V (MSM4352), M4350-24X4V (XSM4328CV), and M4350-24F4V (XSM4328FV).</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1,000W output power at 110V AC.</a:t>
          </a:r>
        </a:p>
        <a:p>
          <a:pPr marL="171450" indent="-171450">
            <a:buFont typeface="Arial" pitchFamily="34" charset="0"/>
            <a:buChar char="•"/>
          </a:pPr>
          <a:r>
            <a:rPr lang="en-US" sz="1300" b="0" baseline="0">
              <a:solidFill>
                <a:schemeClr val="tx1"/>
              </a:solidFill>
              <a:effectLst/>
              <a:latin typeface="+mn-lt"/>
              <a:ea typeface="+mn-ea"/>
              <a:cs typeface="+mn-cs"/>
            </a:rPr>
            <a:t>Up to 2,000W output power at 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619</xdr:row>
      <xdr:rowOff>142876</xdr:rowOff>
    </xdr:from>
    <xdr:to>
      <xdr:col>3</xdr:col>
      <xdr:colOff>678655</xdr:colOff>
      <xdr:row>625</xdr:row>
      <xdr:rowOff>169866</xdr:rowOff>
    </xdr:to>
    <xdr:sp macro="" textlink="">
      <xdr:nvSpPr>
        <xdr:cNvPr id="207" name="TextBox 206">
          <a:extLst>
            <a:ext uri="{FF2B5EF4-FFF2-40B4-BE49-F238E27FC236}">
              <a16:creationId xmlns:a16="http://schemas.microsoft.com/office/drawing/2014/main" id="{00000000-0008-0000-0600-0000CF000000}"/>
            </a:ext>
          </a:extLst>
        </xdr:cNvPr>
        <xdr:cNvSpPr txBox="1"/>
      </xdr:nvSpPr>
      <xdr:spPr>
        <a:xfrm>
          <a:off x="59530" y="84820126"/>
          <a:ext cx="3833813" cy="124142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APS2000W-100NES (NA, UK, EU)</a:t>
          </a:r>
        </a:p>
        <a:p>
          <a:pPr marL="171450" indent="-171450">
            <a:buFont typeface="Wingdings" pitchFamily="2" charset="2"/>
            <a:buChar char="ü"/>
          </a:pPr>
          <a:r>
            <a:rPr lang="en-US" sz="1300" i="1" baseline="0"/>
            <a:t>Asia Pacific: APS2000W-100AJS (JP, AU)</a:t>
          </a:r>
        </a:p>
        <a:p>
          <a:pPr marL="171450" indent="-171450">
            <a:buFont typeface="Wingdings" pitchFamily="2" charset="2"/>
            <a:buChar char="ü"/>
          </a:pPr>
          <a:r>
            <a:rPr lang="en-US" sz="1300" i="1" baseline="0"/>
            <a:t>Asia Pacific: APS2000W-10000S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452436</xdr:colOff>
      <xdr:row>623</xdr:row>
      <xdr:rowOff>130966</xdr:rowOff>
    </xdr:from>
    <xdr:ext cx="4446045" cy="2047875"/>
    <xdr:pic>
      <xdr:nvPicPr>
        <xdr:cNvPr id="208" name="Picture 207">
          <a:extLst>
            <a:ext uri="{FF2B5EF4-FFF2-40B4-BE49-F238E27FC236}">
              <a16:creationId xmlns:a16="http://schemas.microsoft.com/office/drawing/2014/main" id="{00000000-0008-0000-0600-0000D0000000}"/>
            </a:ext>
          </a:extLst>
        </xdr:cNvPr>
        <xdr:cNvPicPr>
          <a:picLocks noChangeAspect="1"/>
        </xdr:cNvPicPr>
      </xdr:nvPicPr>
      <xdr:blipFill rotWithShape="1">
        <a:blip xmlns:r="http://schemas.openxmlformats.org/officeDocument/2006/relationships" r:embed="rId36" cstate="print">
          <a:extLst>
            <a:ext uri="{28A0092B-C50C-407E-A947-70E740481C1C}">
              <a14:useLocalDpi xmlns:a14="http://schemas.microsoft.com/office/drawing/2010/main" val="0"/>
            </a:ext>
          </a:extLst>
        </a:blip>
        <a:srcRect t="13636" b="24949"/>
        <a:stretch/>
      </xdr:blipFill>
      <xdr:spPr>
        <a:xfrm>
          <a:off x="3667124" y="93309279"/>
          <a:ext cx="4446045" cy="2047875"/>
        </a:xfrm>
        <a:prstGeom prst="rect">
          <a:avLst/>
        </a:prstGeom>
      </xdr:spPr>
    </xdr:pic>
    <xdr:clientData/>
  </xdr:oneCellAnchor>
  <xdr:oneCellAnchor>
    <xdr:from>
      <xdr:col>0</xdr:col>
      <xdr:colOff>0</xdr:colOff>
      <xdr:row>635</xdr:row>
      <xdr:rowOff>0</xdr:rowOff>
    </xdr:from>
    <xdr:ext cx="4181476" cy="593239"/>
    <xdr:sp macro="" textlink="">
      <xdr:nvSpPr>
        <xdr:cNvPr id="209" name="TextBox 208">
          <a:extLst>
            <a:ext uri="{FF2B5EF4-FFF2-40B4-BE49-F238E27FC236}">
              <a16:creationId xmlns:a16="http://schemas.microsoft.com/office/drawing/2014/main" id="{00000000-0008-0000-0600-0000D1000000}"/>
            </a:ext>
          </a:extLst>
        </xdr:cNvPr>
        <xdr:cNvSpPr txBox="1"/>
      </xdr:nvSpPr>
      <xdr:spPr>
        <a:xfrm>
          <a:off x="0" y="91761469"/>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APS2000Wv2</a:t>
          </a:r>
          <a:endParaRPr lang="en-US" sz="1000" b="1">
            <a:solidFill>
              <a:schemeClr val="tx2"/>
            </a:solidFill>
          </a:endParaRPr>
        </a:p>
        <a:p>
          <a:r>
            <a:rPr lang="en-US" sz="1600" b="1">
              <a:solidFill>
                <a:schemeClr val="tx2"/>
              </a:solidFill>
            </a:rPr>
            <a:t>Power Supply Unit</a:t>
          </a:r>
        </a:p>
      </xdr:txBody>
    </xdr:sp>
    <xdr:clientData/>
  </xdr:oneCellAnchor>
  <xdr:oneCellAnchor>
    <xdr:from>
      <xdr:col>7</xdr:col>
      <xdr:colOff>702469</xdr:colOff>
      <xdr:row>637</xdr:row>
      <xdr:rowOff>123829</xdr:rowOff>
    </xdr:from>
    <xdr:ext cx="6953249" cy="1531140"/>
    <xdr:sp macro="" textlink="">
      <xdr:nvSpPr>
        <xdr:cNvPr id="210" name="TextBox 209">
          <a:extLst>
            <a:ext uri="{FF2B5EF4-FFF2-40B4-BE49-F238E27FC236}">
              <a16:creationId xmlns:a16="http://schemas.microsoft.com/office/drawing/2014/main" id="{00000000-0008-0000-0600-0000D2000000}"/>
            </a:ext>
          </a:extLst>
        </xdr:cNvPr>
        <xdr:cNvSpPr txBox="1"/>
      </xdr:nvSpPr>
      <xdr:spPr>
        <a:xfrm>
          <a:off x="7191375" y="92290110"/>
          <a:ext cx="6953249" cy="15311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PSU for M4350-24M4X4V (MSM4332), M4350-24F4X (MSM4328F), M4350-36X4V (XSM4340CV), M4350-24X8F8V (XSM4340V), M4350-32F8V (XSM4340FV), M4350-16V4C (VSM4320C), M4350-40X4C (XSM4344C), and M4350-40F4C (XSM4344FC).</a:t>
          </a:r>
        </a:p>
        <a:p>
          <a:pPr marL="171450" indent="-171450">
            <a:buFont typeface="Arial" pitchFamily="34" charset="0"/>
            <a:buChar char="•"/>
          </a:pPr>
          <a:r>
            <a:rPr lang="en-US" sz="1300" b="0" baseline="0">
              <a:solidFill>
                <a:schemeClr val="tx1"/>
              </a:solidFill>
              <a:effectLst/>
              <a:latin typeface="+mn-lt"/>
              <a:ea typeface="+mn-ea"/>
              <a:cs typeface="+mn-cs"/>
            </a:rPr>
            <a:t>C14 connector.</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1,000W output power at 110V AC.</a:t>
          </a:r>
        </a:p>
        <a:p>
          <a:pPr marL="171450" indent="-171450">
            <a:buFont typeface="Arial" pitchFamily="34" charset="0"/>
            <a:buChar char="•"/>
          </a:pPr>
          <a:r>
            <a:rPr lang="en-US" sz="1300" b="0" baseline="0">
              <a:solidFill>
                <a:schemeClr val="tx1"/>
              </a:solidFill>
              <a:effectLst/>
              <a:latin typeface="+mn-lt"/>
              <a:ea typeface="+mn-ea"/>
              <a:cs typeface="+mn-cs"/>
            </a:rPr>
            <a:t>Up to 2,000W output power at 220V AC.</a:t>
          </a:r>
        </a:p>
        <a:p>
          <a:pPr marL="171450" indent="-171450">
            <a:buFont typeface="Arial" pitchFamily="34" charset="0"/>
            <a:buChar char="•"/>
          </a:pPr>
          <a:r>
            <a:rPr lang="en-US" sz="1300" b="0" baseline="0">
              <a:solidFill>
                <a:schemeClr val="tx1"/>
              </a:solidFill>
              <a:effectLst/>
              <a:latin typeface="+mn-lt"/>
              <a:ea typeface="+mn-ea"/>
              <a:cs typeface="+mn-cs"/>
            </a:rPr>
            <a:t>5-Year Warranty</a:t>
          </a:r>
        </a:p>
      </xdr:txBody>
    </xdr:sp>
    <xdr:clientData/>
  </xdr:oneCellAnchor>
  <xdr:twoCellAnchor>
    <xdr:from>
      <xdr:col>0</xdr:col>
      <xdr:colOff>59530</xdr:colOff>
      <xdr:row>638</xdr:row>
      <xdr:rowOff>142876</xdr:rowOff>
    </xdr:from>
    <xdr:to>
      <xdr:col>3</xdr:col>
      <xdr:colOff>678655</xdr:colOff>
      <xdr:row>644</xdr:row>
      <xdr:rowOff>169866</xdr:rowOff>
    </xdr:to>
    <xdr:sp macro="" textlink="">
      <xdr:nvSpPr>
        <xdr:cNvPr id="211" name="TextBox 210">
          <a:extLst>
            <a:ext uri="{FF2B5EF4-FFF2-40B4-BE49-F238E27FC236}">
              <a16:creationId xmlns:a16="http://schemas.microsoft.com/office/drawing/2014/main" id="{00000000-0008-0000-0600-0000D3000000}"/>
            </a:ext>
          </a:extLst>
        </xdr:cNvPr>
        <xdr:cNvSpPr txBox="1"/>
      </xdr:nvSpPr>
      <xdr:spPr>
        <a:xfrm>
          <a:off x="59530" y="92511564"/>
          <a:ext cx="3833813" cy="12414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APS2000W-200NES (NA, UK, EU)</a:t>
          </a:r>
        </a:p>
        <a:p>
          <a:pPr marL="171450" indent="-171450">
            <a:buFont typeface="Wingdings" pitchFamily="2" charset="2"/>
            <a:buChar char="ü"/>
          </a:pPr>
          <a:r>
            <a:rPr lang="en-US" sz="1300" i="1" baseline="0"/>
            <a:t>Asia Pacific: APS2000W-200AJS (JP, AU)</a:t>
          </a:r>
        </a:p>
        <a:p>
          <a:pPr marL="171450" indent="-171450">
            <a:buFont typeface="Wingdings" pitchFamily="2" charset="2"/>
            <a:buChar char="ü"/>
          </a:pPr>
          <a:r>
            <a:rPr lang="en-US" sz="1300" i="1" baseline="0"/>
            <a:t>Asia Pacific: APS2000W-20000S (no power cord)</a:t>
          </a:r>
        </a:p>
        <a:p>
          <a:pPr marL="171450" indent="-171450">
            <a:buFont typeface="Wingdings" pitchFamily="2" charset="2"/>
            <a:buChar char="ü"/>
          </a:pPr>
          <a:r>
            <a:rPr lang="en-US" sz="1300" i="1" baseline="0"/>
            <a:t>Warranty: 5 years</a:t>
          </a:r>
        </a:p>
      </xdr:txBody>
    </xdr:sp>
    <xdr:clientData/>
  </xdr:twoCellAnchor>
  <xdr:oneCellAnchor>
    <xdr:from>
      <xdr:col>3</xdr:col>
      <xdr:colOff>452436</xdr:colOff>
      <xdr:row>642</xdr:row>
      <xdr:rowOff>130966</xdr:rowOff>
    </xdr:from>
    <xdr:ext cx="4446045" cy="2047875"/>
    <xdr:pic>
      <xdr:nvPicPr>
        <xdr:cNvPr id="212" name="Picture 211">
          <a:extLst>
            <a:ext uri="{FF2B5EF4-FFF2-40B4-BE49-F238E27FC236}">
              <a16:creationId xmlns:a16="http://schemas.microsoft.com/office/drawing/2014/main" id="{00000000-0008-0000-0600-0000D4000000}"/>
            </a:ext>
          </a:extLst>
        </xdr:cNvPr>
        <xdr:cNvPicPr>
          <a:picLocks noChangeAspect="1"/>
        </xdr:cNvPicPr>
      </xdr:nvPicPr>
      <xdr:blipFill rotWithShape="1">
        <a:blip xmlns:r="http://schemas.openxmlformats.org/officeDocument/2006/relationships" r:embed="rId36" cstate="print">
          <a:extLst>
            <a:ext uri="{28A0092B-C50C-407E-A947-70E740481C1C}">
              <a14:useLocalDpi xmlns:a14="http://schemas.microsoft.com/office/drawing/2010/main" val="0"/>
            </a:ext>
          </a:extLst>
        </a:blip>
        <a:srcRect t="13636" b="24949"/>
        <a:stretch/>
      </xdr:blipFill>
      <xdr:spPr>
        <a:xfrm>
          <a:off x="3667124" y="93309279"/>
          <a:ext cx="4446045" cy="2047875"/>
        </a:xfrm>
        <a:prstGeom prst="rect">
          <a:avLst/>
        </a:prstGeom>
      </xdr:spPr>
    </xdr:pic>
    <xdr:clientData/>
  </xdr:oneCellAnchor>
  <xdr:twoCellAnchor editAs="oneCell">
    <xdr:from>
      <xdr:col>0</xdr:col>
      <xdr:colOff>523875</xdr:colOff>
      <xdr:row>4</xdr:row>
      <xdr:rowOff>133350</xdr:rowOff>
    </xdr:from>
    <xdr:to>
      <xdr:col>4</xdr:col>
      <xdr:colOff>742950</xdr:colOff>
      <xdr:row>7</xdr:row>
      <xdr:rowOff>190908</xdr:rowOff>
    </xdr:to>
    <xdr:pic>
      <xdr:nvPicPr>
        <xdr:cNvPr id="7" name="Picture 6">
          <a:extLst>
            <a:ext uri="{FF2B5EF4-FFF2-40B4-BE49-F238E27FC236}">
              <a16:creationId xmlns:a16="http://schemas.microsoft.com/office/drawing/2014/main" id="{CB3354C9-D278-4D6B-B920-AF7C1155B4C2}"/>
            </a:ext>
          </a:extLst>
        </xdr:cNvPr>
        <xdr:cNvPicPr>
          <a:picLocks noChangeAspect="1"/>
        </xdr:cNvPicPr>
      </xdr:nvPicPr>
      <xdr:blipFill>
        <a:blip xmlns:r="http://schemas.openxmlformats.org/officeDocument/2006/relationships" r:embed="rId37"/>
        <a:stretch>
          <a:fillRect/>
        </a:stretch>
      </xdr:blipFill>
      <xdr:spPr>
        <a:xfrm>
          <a:off x="523875" y="933450"/>
          <a:ext cx="4572000" cy="657633"/>
        </a:xfrm>
        <a:prstGeom prst="rect">
          <a:avLst/>
        </a:prstGeom>
      </xdr:spPr>
    </xdr:pic>
    <xdr:clientData/>
  </xdr:twoCellAnchor>
  <xdr:oneCellAnchor>
    <xdr:from>
      <xdr:col>11</xdr:col>
      <xdr:colOff>544285</xdr:colOff>
      <xdr:row>170</xdr:row>
      <xdr:rowOff>0</xdr:rowOff>
    </xdr:from>
    <xdr:ext cx="184731" cy="264560"/>
    <xdr:sp macro="" textlink="">
      <xdr:nvSpPr>
        <xdr:cNvPr id="8" name="TextBox 7">
          <a:extLst>
            <a:ext uri="{FF2B5EF4-FFF2-40B4-BE49-F238E27FC236}">
              <a16:creationId xmlns:a16="http://schemas.microsoft.com/office/drawing/2014/main" id="{3F9DFCE5-4AED-4B36-876B-F424DC8C7838}"/>
            </a:ext>
          </a:extLst>
        </xdr:cNvPr>
        <xdr:cNvSpPr txBox="1"/>
      </xdr:nvSpPr>
      <xdr:spPr>
        <a:xfrm>
          <a:off x="11225396" y="2269648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11</xdr:col>
      <xdr:colOff>544285</xdr:colOff>
      <xdr:row>113</xdr:row>
      <xdr:rowOff>116632</xdr:rowOff>
    </xdr:from>
    <xdr:ext cx="184731" cy="264560"/>
    <xdr:sp macro="" textlink="">
      <xdr:nvSpPr>
        <xdr:cNvPr id="15" name="TextBox 14">
          <a:extLst>
            <a:ext uri="{FF2B5EF4-FFF2-40B4-BE49-F238E27FC236}">
              <a16:creationId xmlns:a16="http://schemas.microsoft.com/office/drawing/2014/main" id="{FFC3424D-E2C5-44B2-A2BC-06C03EEA2A1D}"/>
            </a:ext>
          </a:extLst>
        </xdr:cNvPr>
        <xdr:cNvSpPr txBox="1"/>
      </xdr:nvSpPr>
      <xdr:spPr>
        <a:xfrm>
          <a:off x="11225396" y="2269648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0</xdr:col>
      <xdr:colOff>0</xdr:colOff>
      <xdr:row>107</xdr:row>
      <xdr:rowOff>0</xdr:rowOff>
    </xdr:from>
    <xdr:ext cx="4181476" cy="593239"/>
    <xdr:sp macro="" textlink="">
      <xdr:nvSpPr>
        <xdr:cNvPr id="16" name="TextBox 15">
          <a:extLst>
            <a:ext uri="{FF2B5EF4-FFF2-40B4-BE49-F238E27FC236}">
              <a16:creationId xmlns:a16="http://schemas.microsoft.com/office/drawing/2014/main" id="{5C2C0B8D-CA2F-4AD9-8042-9B5AF8D050A3}"/>
            </a:ext>
          </a:extLst>
        </xdr:cNvPr>
        <xdr:cNvSpPr txBox="1"/>
      </xdr:nvSpPr>
      <xdr:spPr>
        <a:xfrm>
          <a:off x="0" y="21436853"/>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M4350-24M4X4V</a:t>
          </a:r>
        </a:p>
        <a:p>
          <a:r>
            <a:rPr lang="en-US" sz="1600" b="1">
              <a:solidFill>
                <a:schemeClr val="tx2"/>
              </a:solidFill>
            </a:rPr>
            <a:t>Fully Managed Switch</a:t>
          </a:r>
        </a:p>
      </xdr:txBody>
    </xdr:sp>
    <xdr:clientData/>
  </xdr:oneCellAnchor>
  <xdr:oneCellAnchor>
    <xdr:from>
      <xdr:col>6</xdr:col>
      <xdr:colOff>476250</xdr:colOff>
      <xdr:row>108</xdr:row>
      <xdr:rowOff>6050</xdr:rowOff>
    </xdr:from>
    <xdr:ext cx="6885214" cy="3099100"/>
    <xdr:sp macro="" textlink="">
      <xdr:nvSpPr>
        <xdr:cNvPr id="18" name="TextBox 17">
          <a:extLst>
            <a:ext uri="{FF2B5EF4-FFF2-40B4-BE49-F238E27FC236}">
              <a16:creationId xmlns:a16="http://schemas.microsoft.com/office/drawing/2014/main" id="{6E2F305E-E532-4687-9C4D-B5F212427FB4}"/>
            </a:ext>
          </a:extLst>
        </xdr:cNvPr>
        <xdr:cNvSpPr txBox="1"/>
      </xdr:nvSpPr>
      <xdr:spPr>
        <a:xfrm>
          <a:off x="6299499" y="21635308"/>
          <a:ext cx="6885214" cy="309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24 2.5G and 4 10G/Multi-gig PoE++ ports with 4 25GBASE-X SFP28 uplinks.</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29-32.</a:t>
          </a:r>
        </a:p>
        <a:p>
          <a:pPr marL="171450" indent="-171450">
            <a:buFont typeface="Arial" pitchFamily="34" charset="0"/>
            <a:buChar char="•"/>
          </a:pPr>
          <a:r>
            <a:rPr lang="en-US" sz="1300" b="0" baseline="0">
              <a:solidFill>
                <a:schemeClr val="tx1"/>
              </a:solidFill>
              <a:effectLst/>
              <a:latin typeface="+mn-lt"/>
              <a:ea typeface="+mn-ea"/>
              <a:cs typeface="+mn-cs"/>
            </a:rPr>
            <a:t>Individual RGB LED under each port, representing the color of the AV profile in AVUI and Engage.</a:t>
          </a:r>
        </a:p>
        <a:p>
          <a:pPr marL="171450" indent="-171450">
            <a:buFont typeface="Arial" pitchFamily="34" charset="0"/>
            <a:buChar char="•"/>
          </a:pPr>
          <a:r>
            <a:rPr lang="en-US" sz="1300" b="0" baseline="0">
              <a:solidFill>
                <a:schemeClr val="tx1"/>
              </a:solidFill>
              <a:effectLst/>
              <a:latin typeface="+mn-lt"/>
              <a:ea typeface="+mn-ea"/>
              <a:cs typeface="+mn-cs"/>
            </a:rPr>
            <a:t>800W internal power supply providing 522W of PoE budget.</a:t>
          </a:r>
        </a:p>
        <a:p>
          <a:pPr marL="171450" indent="-171450">
            <a:buFont typeface="Arial" pitchFamily="34" charset="0"/>
            <a:buChar char="•"/>
          </a:pPr>
          <a:r>
            <a:rPr lang="en-US" sz="1300" b="0" baseline="0">
              <a:solidFill>
                <a:schemeClr val="tx1"/>
              </a:solidFill>
              <a:effectLst/>
              <a:latin typeface="+mn-lt"/>
              <a:ea typeface="+mn-ea"/>
              <a:cs typeface="+mn-cs"/>
            </a:rPr>
            <a:t>2 slots for modular power supplies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2,520W, the redundant PoE budget can reach 1,972W.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7.38Kg (16.26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47624</xdr:colOff>
      <xdr:row>110</xdr:row>
      <xdr:rowOff>34621</xdr:rowOff>
    </xdr:from>
    <xdr:to>
      <xdr:col>6</xdr:col>
      <xdr:colOff>190499</xdr:colOff>
      <xdr:row>118</xdr:row>
      <xdr:rowOff>180974</xdr:rowOff>
    </xdr:to>
    <xdr:sp macro="" textlink="">
      <xdr:nvSpPr>
        <xdr:cNvPr id="19" name="TextBox 18">
          <a:extLst>
            <a:ext uri="{FF2B5EF4-FFF2-40B4-BE49-F238E27FC236}">
              <a16:creationId xmlns:a16="http://schemas.microsoft.com/office/drawing/2014/main" id="{A8200775-81C7-4892-B327-95F57F5DBB2A}"/>
            </a:ext>
          </a:extLst>
        </xdr:cNvPr>
        <xdr:cNvSpPr txBox="1"/>
      </xdr:nvSpPr>
      <xdr:spPr>
        <a:xfrm>
          <a:off x="49529" y="22042974"/>
          <a:ext cx="5968029" cy="166844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MSM4332-100NES (NA, UK, EU)</a:t>
          </a:r>
        </a:p>
        <a:p>
          <a:pPr marL="171450" indent="-171450">
            <a:buFont typeface="Wingdings" pitchFamily="2" charset="2"/>
            <a:buChar char="ü"/>
          </a:pPr>
          <a:r>
            <a:rPr lang="en-US" sz="1300" i="1" baseline="0"/>
            <a:t>Americas, TAA Compliant: MSM4332-TAANES (NA, UK, EU)</a:t>
          </a:r>
        </a:p>
        <a:p>
          <a:pPr marL="171450" indent="-171450">
            <a:buFont typeface="Wingdings" pitchFamily="2" charset="2"/>
            <a:buChar char="ü"/>
          </a:pPr>
          <a:r>
            <a:rPr lang="en-US" sz="1300" i="1" baseline="0"/>
            <a:t>Asia Pacific: MSM4332-100AJS (JP, AU)</a:t>
          </a:r>
        </a:p>
        <a:p>
          <a:pPr marL="171450" indent="-171450">
            <a:buFont typeface="Wingdings" pitchFamily="2" charset="2"/>
            <a:buChar char="ü"/>
          </a:pPr>
          <a:r>
            <a:rPr lang="en-US" sz="1300" i="1" baseline="0"/>
            <a:t>China: MSM4332-100PRS</a:t>
          </a:r>
        </a:p>
        <a:p>
          <a:pPr marL="171450" indent="-171450">
            <a:buFont typeface="Wingdings" pitchFamily="2" charset="2"/>
            <a:buChar char="ü"/>
          </a:pPr>
          <a:r>
            <a:rPr lang="en-US" sz="1300" i="1" baseline="0"/>
            <a:t>Warranty: Lifetime ProSAFE Hardware Warranty</a:t>
          </a:r>
        </a:p>
      </xdr:txBody>
    </xdr:sp>
    <xdr:clientData/>
  </xdr:twoCellAnchor>
  <xdr:oneCellAnchor>
    <xdr:from>
      <xdr:col>11</xdr:col>
      <xdr:colOff>544285</xdr:colOff>
      <xdr:row>79</xdr:row>
      <xdr:rowOff>116632</xdr:rowOff>
    </xdr:from>
    <xdr:ext cx="184731" cy="264560"/>
    <xdr:sp macro="" textlink="">
      <xdr:nvSpPr>
        <xdr:cNvPr id="24" name="TextBox 23">
          <a:extLst>
            <a:ext uri="{FF2B5EF4-FFF2-40B4-BE49-F238E27FC236}">
              <a16:creationId xmlns:a16="http://schemas.microsoft.com/office/drawing/2014/main" id="{AEA63336-DDD9-4584-8D3B-C9704D598900}"/>
            </a:ext>
          </a:extLst>
        </xdr:cNvPr>
        <xdr:cNvSpPr txBox="1"/>
      </xdr:nvSpPr>
      <xdr:spPr>
        <a:xfrm>
          <a:off x="11225396" y="2269648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0</xdr:col>
      <xdr:colOff>0</xdr:colOff>
      <xdr:row>73</xdr:row>
      <xdr:rowOff>0</xdr:rowOff>
    </xdr:from>
    <xdr:ext cx="4181476" cy="593239"/>
    <xdr:sp macro="" textlink="">
      <xdr:nvSpPr>
        <xdr:cNvPr id="26" name="TextBox 25">
          <a:extLst>
            <a:ext uri="{FF2B5EF4-FFF2-40B4-BE49-F238E27FC236}">
              <a16:creationId xmlns:a16="http://schemas.microsoft.com/office/drawing/2014/main" id="{21879C6B-F3D4-4BB0-AB3B-153BF38C885C}"/>
            </a:ext>
          </a:extLst>
        </xdr:cNvPr>
        <xdr:cNvSpPr txBox="1"/>
      </xdr:nvSpPr>
      <xdr:spPr>
        <a:xfrm>
          <a:off x="0" y="21436853"/>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M4350-8M2V</a:t>
          </a:r>
        </a:p>
        <a:p>
          <a:r>
            <a:rPr lang="en-US" sz="1600" b="1">
              <a:solidFill>
                <a:schemeClr val="tx2"/>
              </a:solidFill>
            </a:rPr>
            <a:t>Fully Managed Switch</a:t>
          </a:r>
        </a:p>
      </xdr:txBody>
    </xdr:sp>
    <xdr:clientData/>
  </xdr:oneCellAnchor>
  <xdr:oneCellAnchor>
    <xdr:from>
      <xdr:col>6</xdr:col>
      <xdr:colOff>476249</xdr:colOff>
      <xdr:row>74</xdr:row>
      <xdr:rowOff>9859</xdr:rowOff>
    </xdr:from>
    <xdr:ext cx="7024295" cy="3273463"/>
    <xdr:sp macro="" textlink="">
      <xdr:nvSpPr>
        <xdr:cNvPr id="27" name="TextBox 26">
          <a:extLst>
            <a:ext uri="{FF2B5EF4-FFF2-40B4-BE49-F238E27FC236}">
              <a16:creationId xmlns:a16="http://schemas.microsoft.com/office/drawing/2014/main" id="{98A5A28D-6D00-417F-BF3D-C49217F8BEFD}"/>
            </a:ext>
          </a:extLst>
        </xdr:cNvPr>
        <xdr:cNvSpPr txBox="1"/>
      </xdr:nvSpPr>
      <xdr:spPr>
        <a:xfrm>
          <a:off x="6303308" y="15182624"/>
          <a:ext cx="7024295" cy="327346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8 2.5G PoE++ ports with 2 25GBASE-X SFP28 uplinks.</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9-10.</a:t>
          </a:r>
        </a:p>
        <a:p>
          <a:pPr marL="171450" indent="-171450">
            <a:buFont typeface="Arial" pitchFamily="34" charset="0"/>
            <a:buChar char="•"/>
          </a:pPr>
          <a:r>
            <a:rPr lang="en-US" sz="1300" b="0" baseline="0">
              <a:solidFill>
                <a:schemeClr val="tx1"/>
              </a:solidFill>
              <a:effectLst/>
              <a:latin typeface="+mn-lt"/>
              <a:ea typeface="+mn-ea"/>
              <a:cs typeface="+mn-cs"/>
            </a:rPr>
            <a:t>Individual RGB LED under each port, representing the color of the AV profile in AVUI and Engage.</a:t>
          </a:r>
        </a:p>
        <a:p>
          <a:pPr marL="171450" indent="-171450">
            <a:buFont typeface="Arial" pitchFamily="34" charset="0"/>
            <a:buChar char="•"/>
          </a:pPr>
          <a:r>
            <a:rPr lang="en-US" sz="1300" b="0" baseline="0">
              <a:solidFill>
                <a:schemeClr val="tx1"/>
              </a:solidFill>
              <a:effectLst/>
              <a:latin typeface="+mn-lt"/>
              <a:ea typeface="+mn-ea"/>
              <a:cs typeface="+mn-cs"/>
            </a:rPr>
            <a:t>Comes with one APS254W power adapter providing 119W of base PoE budget.</a:t>
          </a:r>
        </a:p>
        <a:p>
          <a:pPr marL="171450" indent="-171450">
            <a:buFont typeface="Arial" pitchFamily="34" charset="0"/>
            <a:buChar char="•"/>
          </a:pPr>
          <a:r>
            <a:rPr lang="en-US" sz="1300" b="0" baseline="0">
              <a:solidFill>
                <a:schemeClr val="tx1"/>
              </a:solidFill>
              <a:effectLst/>
              <a:latin typeface="+mn-lt"/>
              <a:ea typeface="+mn-ea"/>
              <a:cs typeface="+mn-cs"/>
            </a:rPr>
            <a:t>3 DC connectors for up to 3 APS254W power adapters (2+1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The PoE budget can reach 551W, the redundant PoE budget can reach 119W (1+1) or 322W (2+1).</a:t>
          </a:r>
        </a:p>
        <a:p>
          <a:pPr marL="171450" indent="-171450">
            <a:buFont typeface="Arial" pitchFamily="34" charset="0"/>
            <a:buChar char="•"/>
          </a:pPr>
          <a:r>
            <a:rPr lang="en-US" sz="1300" b="0" baseline="0">
              <a:solidFill>
                <a:schemeClr val="tx1"/>
              </a:solidFill>
              <a:effectLst/>
              <a:latin typeface="+mn-lt"/>
              <a:ea typeface="+mn-ea"/>
              <a:cs typeface="+mn-cs"/>
            </a:rPr>
            <a:t>Half-width form factor enables one or two switches in a single rack space.</a:t>
          </a:r>
        </a:p>
        <a:p>
          <a:pPr marL="171450" indent="-171450">
            <a:buFont typeface="Arial" pitchFamily="34" charset="0"/>
            <a:buChar char="•"/>
          </a:pPr>
          <a:r>
            <a:rPr lang="en-US" sz="1300" b="0" baseline="0">
              <a:solidFill>
                <a:schemeClr val="tx1"/>
              </a:solidFill>
              <a:effectLst/>
              <a:latin typeface="+mn-lt"/>
              <a:ea typeface="+mn-ea"/>
              <a:cs typeface="+mn-cs"/>
            </a:rPr>
            <a:t>The PST4310 half-width PSU tray can support 2 x APS254W alongside the switch, or under/above</a:t>
          </a:r>
        </a:p>
        <a:p>
          <a:pPr marL="171450" indent="-171450">
            <a:buFont typeface="Arial" pitchFamily="34" charset="0"/>
            <a:buChar char="•"/>
          </a:pPr>
          <a:r>
            <a:rPr lang="en-US" sz="1300" b="0" baseline="0">
              <a:solidFill>
                <a:schemeClr val="tx1"/>
              </a:solidFill>
              <a:effectLst/>
              <a:latin typeface="+mn-lt"/>
              <a:ea typeface="+mn-ea"/>
              <a:cs typeface="+mn-cs"/>
            </a:rPr>
            <a:t>The PST4310 tray can be assembled in 2x2 fashion with 2 MSM4310 and 2 PSU trays</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220*300*43.2 mm</a:t>
          </a:r>
        </a:p>
        <a:p>
          <a:pPr marL="171450" indent="-171450">
            <a:buFont typeface="Arial" pitchFamily="34" charset="0"/>
            <a:buChar char="•"/>
          </a:pPr>
          <a:r>
            <a:rPr lang="en-US" sz="1300" b="0" baseline="0">
              <a:solidFill>
                <a:schemeClr val="tx1"/>
              </a:solidFill>
              <a:effectLst/>
              <a:latin typeface="+mn-lt"/>
              <a:ea typeface="+mn-ea"/>
              <a:cs typeface="+mn-cs"/>
            </a:rPr>
            <a:t>Weight: 2.9Kg (6.39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47624</xdr:colOff>
      <xdr:row>76</xdr:row>
      <xdr:rowOff>34621</xdr:rowOff>
    </xdr:from>
    <xdr:to>
      <xdr:col>6</xdr:col>
      <xdr:colOff>190499</xdr:colOff>
      <xdr:row>84</xdr:row>
      <xdr:rowOff>180974</xdr:rowOff>
    </xdr:to>
    <xdr:sp macro="" textlink="">
      <xdr:nvSpPr>
        <xdr:cNvPr id="28" name="TextBox 27">
          <a:extLst>
            <a:ext uri="{FF2B5EF4-FFF2-40B4-BE49-F238E27FC236}">
              <a16:creationId xmlns:a16="http://schemas.microsoft.com/office/drawing/2014/main" id="{B49E3403-B54A-41EF-BC0C-5DA0FEEB3ECA}"/>
            </a:ext>
          </a:extLst>
        </xdr:cNvPr>
        <xdr:cNvSpPr txBox="1"/>
      </xdr:nvSpPr>
      <xdr:spPr>
        <a:xfrm>
          <a:off x="49529" y="22042974"/>
          <a:ext cx="5968029" cy="166844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MSM4310-100NES (NA, UK, EU)</a:t>
          </a:r>
        </a:p>
        <a:p>
          <a:pPr marL="171450" indent="-171450">
            <a:buFont typeface="Wingdings" pitchFamily="2" charset="2"/>
            <a:buChar char="ü"/>
          </a:pPr>
          <a:r>
            <a:rPr lang="en-US" sz="1300" i="1" baseline="0"/>
            <a:t>Americas, TAA Compliant: MSM4310-TAANES (NA, UK, EU)</a:t>
          </a:r>
        </a:p>
        <a:p>
          <a:pPr marL="171450" indent="-171450">
            <a:buFont typeface="Wingdings" pitchFamily="2" charset="2"/>
            <a:buChar char="ü"/>
          </a:pPr>
          <a:r>
            <a:rPr lang="en-US" sz="1300" i="1" baseline="0"/>
            <a:t>Asia Pacific: MSM4310-100AJS (JP, AU)</a:t>
          </a:r>
        </a:p>
        <a:p>
          <a:pPr marL="171450" indent="-171450">
            <a:buFont typeface="Wingdings" pitchFamily="2" charset="2"/>
            <a:buChar char="ü"/>
          </a:pPr>
          <a:r>
            <a:rPr lang="en-US" sz="1300" i="1" baseline="0"/>
            <a:t>China: MSM4310-100PRS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362174</xdr:colOff>
      <xdr:row>85</xdr:row>
      <xdr:rowOff>136598</xdr:rowOff>
    </xdr:from>
    <xdr:to>
      <xdr:col>5</xdr:col>
      <xdr:colOff>440666</xdr:colOff>
      <xdr:row>91</xdr:row>
      <xdr:rowOff>78441</xdr:rowOff>
    </xdr:to>
    <xdr:pic>
      <xdr:nvPicPr>
        <xdr:cNvPr id="32" name="Picture 31">
          <a:extLst>
            <a:ext uri="{FF2B5EF4-FFF2-40B4-BE49-F238E27FC236}">
              <a16:creationId xmlns:a16="http://schemas.microsoft.com/office/drawing/2014/main" id="{886A7321-D1B8-8E7F-E509-354BCEAA5FDB}"/>
            </a:ext>
          </a:extLst>
        </xdr:cNvPr>
        <xdr:cNvPicPr>
          <a:picLocks noChangeAspect="1"/>
        </xdr:cNvPicPr>
      </xdr:nvPicPr>
      <xdr:blipFill rotWithShape="1">
        <a:blip xmlns:r="http://schemas.openxmlformats.org/officeDocument/2006/relationships" r:embed="rId38" cstate="print">
          <a:extLst>
            <a:ext uri="{28A0092B-C50C-407E-A947-70E740481C1C}">
              <a14:useLocalDpi xmlns:a14="http://schemas.microsoft.com/office/drawing/2010/main" val="0"/>
            </a:ext>
          </a:extLst>
        </a:blip>
        <a:srcRect l="7073" t="36768" r="8503" b="38850"/>
        <a:stretch/>
      </xdr:blipFill>
      <xdr:spPr>
        <a:xfrm>
          <a:off x="362174" y="17404863"/>
          <a:ext cx="5072506" cy="1084843"/>
        </a:xfrm>
        <a:prstGeom prst="rect">
          <a:avLst/>
        </a:prstGeom>
      </xdr:spPr>
    </xdr:pic>
    <xdr:clientData/>
  </xdr:twoCellAnchor>
  <xdr:twoCellAnchor editAs="oneCell">
    <xdr:from>
      <xdr:col>6</xdr:col>
      <xdr:colOff>778918</xdr:colOff>
      <xdr:row>91</xdr:row>
      <xdr:rowOff>1493</xdr:rowOff>
    </xdr:from>
    <xdr:to>
      <xdr:col>12</xdr:col>
      <xdr:colOff>302558</xdr:colOff>
      <xdr:row>103</xdr:row>
      <xdr:rowOff>91530</xdr:rowOff>
    </xdr:to>
    <xdr:pic>
      <xdr:nvPicPr>
        <xdr:cNvPr id="34" name="Picture 33">
          <a:extLst>
            <a:ext uri="{FF2B5EF4-FFF2-40B4-BE49-F238E27FC236}">
              <a16:creationId xmlns:a16="http://schemas.microsoft.com/office/drawing/2014/main" id="{450E28D7-EB04-85BE-6C64-739FCD5B87EE}"/>
            </a:ext>
          </a:extLst>
        </xdr:cNvPr>
        <xdr:cNvPicPr>
          <a:picLocks noChangeAspect="1"/>
        </xdr:cNvPicPr>
      </xdr:nvPicPr>
      <xdr:blipFill rotWithShape="1">
        <a:blip xmlns:r="http://schemas.openxmlformats.org/officeDocument/2006/relationships" r:embed="rId39" cstate="print">
          <a:extLst>
            <a:ext uri="{28A0092B-C50C-407E-A947-70E740481C1C}">
              <a14:useLocalDpi xmlns:a14="http://schemas.microsoft.com/office/drawing/2010/main" val="0"/>
            </a:ext>
          </a:extLst>
        </a:blip>
        <a:srcRect l="6201" t="22469" r="5997" b="25197"/>
        <a:stretch/>
      </xdr:blipFill>
      <xdr:spPr>
        <a:xfrm>
          <a:off x="6605977" y="18412758"/>
          <a:ext cx="5305875" cy="2383657"/>
        </a:xfrm>
        <a:prstGeom prst="rect">
          <a:avLst/>
        </a:prstGeom>
      </xdr:spPr>
    </xdr:pic>
    <xdr:clientData/>
  </xdr:twoCellAnchor>
  <xdr:twoCellAnchor editAs="oneCell">
    <xdr:from>
      <xdr:col>0</xdr:col>
      <xdr:colOff>1068369</xdr:colOff>
      <xdr:row>97</xdr:row>
      <xdr:rowOff>166702</xdr:rowOff>
    </xdr:from>
    <xdr:to>
      <xdr:col>2</xdr:col>
      <xdr:colOff>263677</xdr:colOff>
      <xdr:row>105</xdr:row>
      <xdr:rowOff>17947</xdr:rowOff>
    </xdr:to>
    <xdr:pic>
      <xdr:nvPicPr>
        <xdr:cNvPr id="35" name="4A6A6004-78D7-48F8-843E-FFAE994EB407" descr="A metal box with wires&#10;&#10;AI-generated content may be incorrect.">
          <a:extLst>
            <a:ext uri="{FF2B5EF4-FFF2-40B4-BE49-F238E27FC236}">
              <a16:creationId xmlns:a16="http://schemas.microsoft.com/office/drawing/2014/main" id="{D303B248-B261-05D9-CA39-DDAD5730D1AD}"/>
            </a:ext>
          </a:extLst>
        </xdr:cNvPr>
        <xdr:cNvPicPr>
          <a:picLocks noChangeAspect="1"/>
        </xdr:cNvPicPr>
      </xdr:nvPicPr>
      <xdr:blipFill>
        <a:blip xmlns:r="http://schemas.openxmlformats.org/officeDocument/2006/relationships" r:embed="rId40" cstate="print">
          <a:extLst>
            <a:ext uri="{28A0092B-C50C-407E-A947-70E740481C1C}">
              <a14:useLocalDpi xmlns:a14="http://schemas.microsoft.com/office/drawing/2010/main" val="0"/>
            </a:ext>
          </a:extLst>
        </a:blip>
        <a:srcRect t="12249" b="19001"/>
        <a:stretch/>
      </xdr:blipFill>
      <xdr:spPr bwMode="auto">
        <a:xfrm rot="10800000">
          <a:off x="1068369" y="19339967"/>
          <a:ext cx="1548543" cy="1390485"/>
        </a:xfrm>
        <a:prstGeom prst="rect">
          <a:avLst/>
        </a:prstGeom>
        <a:noFill/>
        <a:ln>
          <a:noFill/>
        </a:ln>
      </xdr:spPr>
    </xdr:pic>
    <xdr:clientData/>
  </xdr:twoCellAnchor>
  <xdr:twoCellAnchor editAs="oneCell">
    <xdr:from>
      <xdr:col>2</xdr:col>
      <xdr:colOff>397925</xdr:colOff>
      <xdr:row>97</xdr:row>
      <xdr:rowOff>166181</xdr:rowOff>
    </xdr:from>
    <xdr:to>
      <xdr:col>3</xdr:col>
      <xdr:colOff>631885</xdr:colOff>
      <xdr:row>105</xdr:row>
      <xdr:rowOff>22410</xdr:rowOff>
    </xdr:to>
    <xdr:pic>
      <xdr:nvPicPr>
        <xdr:cNvPr id="37" name="Picture 36" descr="A group of rectangular labels with text&#10;&#10;AI-generated content may be incorrect.">
          <a:extLst>
            <a:ext uri="{FF2B5EF4-FFF2-40B4-BE49-F238E27FC236}">
              <a16:creationId xmlns:a16="http://schemas.microsoft.com/office/drawing/2014/main" id="{F42BFA1A-62A9-F6E9-0EAA-560BD1E652D9}"/>
            </a:ext>
          </a:extLst>
        </xdr:cNvPr>
        <xdr:cNvPicPr>
          <a:picLocks noChangeAspect="1"/>
        </xdr:cNvPicPr>
      </xdr:nvPicPr>
      <xdr:blipFill>
        <a:blip xmlns:r="http://schemas.openxmlformats.org/officeDocument/2006/relationships" r:embed="rId41" cstate="print">
          <a:extLst>
            <a:ext uri="{28A0092B-C50C-407E-A947-70E740481C1C}">
              <a14:useLocalDpi xmlns:a14="http://schemas.microsoft.com/office/drawing/2010/main" val="0"/>
            </a:ext>
          </a:extLst>
        </a:blip>
        <a:stretch>
          <a:fillRect/>
        </a:stretch>
      </xdr:blipFill>
      <xdr:spPr>
        <a:xfrm>
          <a:off x="2751160" y="19339446"/>
          <a:ext cx="1186460" cy="1385944"/>
        </a:xfrm>
        <a:prstGeom prst="rect">
          <a:avLst/>
        </a:prstGeom>
      </xdr:spPr>
    </xdr:pic>
    <xdr:clientData/>
  </xdr:twoCellAnchor>
  <xdr:twoCellAnchor editAs="oneCell">
    <xdr:from>
      <xdr:col>0</xdr:col>
      <xdr:colOff>0</xdr:colOff>
      <xdr:row>123</xdr:row>
      <xdr:rowOff>153072</xdr:rowOff>
    </xdr:from>
    <xdr:to>
      <xdr:col>6</xdr:col>
      <xdr:colOff>708615</xdr:colOff>
      <xdr:row>127</xdr:row>
      <xdr:rowOff>173712</xdr:rowOff>
    </xdr:to>
    <xdr:pic>
      <xdr:nvPicPr>
        <xdr:cNvPr id="39" name="Picture 38">
          <a:extLst>
            <a:ext uri="{FF2B5EF4-FFF2-40B4-BE49-F238E27FC236}">
              <a16:creationId xmlns:a16="http://schemas.microsoft.com/office/drawing/2014/main" id="{EA8D9DE7-FB5B-517D-B578-E226064C4BDF}"/>
            </a:ext>
          </a:extLst>
        </xdr:cNvPr>
        <xdr:cNvPicPr>
          <a:picLocks noChangeAspect="1"/>
        </xdr:cNvPicPr>
      </xdr:nvPicPr>
      <xdr:blipFill rotWithShape="1">
        <a:blip xmlns:r="http://schemas.openxmlformats.org/officeDocument/2006/relationships" r:embed="rId42" cstate="print">
          <a:extLst>
            <a:ext uri="{28A0092B-C50C-407E-A947-70E740481C1C}">
              <a14:useLocalDpi xmlns:a14="http://schemas.microsoft.com/office/drawing/2010/main" val="0"/>
            </a:ext>
          </a:extLst>
        </a:blip>
        <a:srcRect t="39251" b="44619"/>
        <a:stretch/>
      </xdr:blipFill>
      <xdr:spPr>
        <a:xfrm>
          <a:off x="0" y="24290543"/>
          <a:ext cx="6545199" cy="792165"/>
        </a:xfrm>
        <a:prstGeom prst="rect">
          <a:avLst/>
        </a:prstGeom>
      </xdr:spPr>
    </xdr:pic>
    <xdr:clientData/>
  </xdr:twoCellAnchor>
  <xdr:twoCellAnchor editAs="oneCell">
    <xdr:from>
      <xdr:col>6</xdr:col>
      <xdr:colOff>592006</xdr:colOff>
      <xdr:row>123</xdr:row>
      <xdr:rowOff>143997</xdr:rowOff>
    </xdr:from>
    <xdr:to>
      <xdr:col>13</xdr:col>
      <xdr:colOff>816348</xdr:colOff>
      <xdr:row>137</xdr:row>
      <xdr:rowOff>54350</xdr:rowOff>
    </xdr:to>
    <xdr:pic>
      <xdr:nvPicPr>
        <xdr:cNvPr id="41" name="Picture 40">
          <a:extLst>
            <a:ext uri="{FF2B5EF4-FFF2-40B4-BE49-F238E27FC236}">
              <a16:creationId xmlns:a16="http://schemas.microsoft.com/office/drawing/2014/main" id="{9039756A-4DFA-3DF4-65B0-2BB45F9B4197}"/>
            </a:ext>
          </a:extLst>
        </xdr:cNvPr>
        <xdr:cNvPicPr>
          <a:picLocks noChangeAspect="1"/>
        </xdr:cNvPicPr>
      </xdr:nvPicPr>
      <xdr:blipFill rotWithShape="1">
        <a:blip xmlns:r="http://schemas.openxmlformats.org/officeDocument/2006/relationships" r:embed="rId43" cstate="print">
          <a:extLst>
            <a:ext uri="{28A0092B-C50C-407E-A947-70E740481C1C}">
              <a14:useLocalDpi xmlns:a14="http://schemas.microsoft.com/office/drawing/2010/main" val="0"/>
            </a:ext>
          </a:extLst>
        </a:blip>
        <a:srcRect l="5770" t="28845" r="5496" b="26899"/>
        <a:stretch/>
      </xdr:blipFill>
      <xdr:spPr>
        <a:xfrm>
          <a:off x="6419065" y="24281468"/>
          <a:ext cx="6893523" cy="2577353"/>
        </a:xfrm>
        <a:prstGeom prst="rect">
          <a:avLst/>
        </a:prstGeom>
      </xdr:spPr>
    </xdr:pic>
    <xdr:clientData/>
  </xdr:twoCellAnchor>
  <xdr:twoCellAnchor editAs="oneCell">
    <xdr:from>
      <xdr:col>0</xdr:col>
      <xdr:colOff>113963</xdr:colOff>
      <xdr:row>187</xdr:row>
      <xdr:rowOff>97268</xdr:rowOff>
    </xdr:from>
    <xdr:to>
      <xdr:col>6</xdr:col>
      <xdr:colOff>549312</xdr:colOff>
      <xdr:row>191</xdr:row>
      <xdr:rowOff>111928</xdr:rowOff>
    </xdr:to>
    <xdr:pic>
      <xdr:nvPicPr>
        <xdr:cNvPr id="74" name="Picture 73">
          <a:extLst>
            <a:ext uri="{FF2B5EF4-FFF2-40B4-BE49-F238E27FC236}">
              <a16:creationId xmlns:a16="http://schemas.microsoft.com/office/drawing/2014/main" id="{0F7EA67E-0CBD-C5AA-B340-06FEE5E585D4}"/>
            </a:ext>
          </a:extLst>
        </xdr:cNvPr>
        <xdr:cNvPicPr>
          <a:picLocks noChangeAspect="1"/>
        </xdr:cNvPicPr>
      </xdr:nvPicPr>
      <xdr:blipFill rotWithShape="1">
        <a:blip xmlns:r="http://schemas.openxmlformats.org/officeDocument/2006/relationships" r:embed="rId44" cstate="print">
          <a:extLst>
            <a:ext uri="{28A0092B-C50C-407E-A947-70E740481C1C}">
              <a14:useLocalDpi xmlns:a14="http://schemas.microsoft.com/office/drawing/2010/main" val="0"/>
            </a:ext>
          </a:extLst>
        </a:blip>
        <a:srcRect l="2165" t="39216" r="2586" b="45021"/>
        <a:stretch/>
      </xdr:blipFill>
      <xdr:spPr>
        <a:xfrm>
          <a:off x="113963" y="30341944"/>
          <a:ext cx="6252883" cy="776660"/>
        </a:xfrm>
        <a:prstGeom prst="rect">
          <a:avLst/>
        </a:prstGeom>
      </xdr:spPr>
    </xdr:pic>
    <xdr:clientData/>
  </xdr:twoCellAnchor>
  <xdr:twoCellAnchor editAs="oneCell">
    <xdr:from>
      <xdr:col>7</xdr:col>
      <xdr:colOff>56029</xdr:colOff>
      <xdr:row>187</xdr:row>
      <xdr:rowOff>50316</xdr:rowOff>
    </xdr:from>
    <xdr:to>
      <xdr:col>13</xdr:col>
      <xdr:colOff>1044051</xdr:colOff>
      <xdr:row>200</xdr:row>
      <xdr:rowOff>91554</xdr:rowOff>
    </xdr:to>
    <xdr:pic>
      <xdr:nvPicPr>
        <xdr:cNvPr id="76" name="Picture 75">
          <a:extLst>
            <a:ext uri="{FF2B5EF4-FFF2-40B4-BE49-F238E27FC236}">
              <a16:creationId xmlns:a16="http://schemas.microsoft.com/office/drawing/2014/main" id="{1D4B26B6-BF55-8D5D-7635-B17DB75A1A07}"/>
            </a:ext>
          </a:extLst>
        </xdr:cNvPr>
        <xdr:cNvPicPr>
          <a:picLocks noChangeAspect="1"/>
        </xdr:cNvPicPr>
      </xdr:nvPicPr>
      <xdr:blipFill rotWithShape="1">
        <a:blip xmlns:r="http://schemas.openxmlformats.org/officeDocument/2006/relationships" r:embed="rId45" cstate="print">
          <a:extLst>
            <a:ext uri="{28A0092B-C50C-407E-A947-70E740481C1C}">
              <a14:useLocalDpi xmlns:a14="http://schemas.microsoft.com/office/drawing/2010/main" val="0"/>
            </a:ext>
          </a:extLst>
        </a:blip>
        <a:srcRect l="5915" t="28451" r="6074" b="28463"/>
        <a:stretch/>
      </xdr:blipFill>
      <xdr:spPr>
        <a:xfrm>
          <a:off x="6712323" y="30294992"/>
          <a:ext cx="6837493" cy="2512023"/>
        </a:xfrm>
        <a:prstGeom prst="rect">
          <a:avLst/>
        </a:prstGeom>
      </xdr:spPr>
    </xdr:pic>
    <xdr:clientData/>
  </xdr:twoCellAnchor>
  <xdr:oneCellAnchor>
    <xdr:from>
      <xdr:col>11</xdr:col>
      <xdr:colOff>544285</xdr:colOff>
      <xdr:row>145</xdr:row>
      <xdr:rowOff>116632</xdr:rowOff>
    </xdr:from>
    <xdr:ext cx="184731" cy="264560"/>
    <xdr:sp macro="" textlink="">
      <xdr:nvSpPr>
        <xdr:cNvPr id="77" name="TextBox 76">
          <a:extLst>
            <a:ext uri="{FF2B5EF4-FFF2-40B4-BE49-F238E27FC236}">
              <a16:creationId xmlns:a16="http://schemas.microsoft.com/office/drawing/2014/main" id="{03AF42DB-29EC-4AC1-8278-55131B42D4FD}"/>
            </a:ext>
          </a:extLst>
        </xdr:cNvPr>
        <xdr:cNvSpPr txBox="1"/>
      </xdr:nvSpPr>
      <xdr:spPr>
        <a:xfrm>
          <a:off x="11242765" y="1598147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oneCellAnchor>
    <xdr:from>
      <xdr:col>0</xdr:col>
      <xdr:colOff>0</xdr:colOff>
      <xdr:row>139</xdr:row>
      <xdr:rowOff>0</xdr:rowOff>
    </xdr:from>
    <xdr:ext cx="4181476" cy="593239"/>
    <xdr:sp macro="" textlink="">
      <xdr:nvSpPr>
        <xdr:cNvPr id="78" name="TextBox 77">
          <a:extLst>
            <a:ext uri="{FF2B5EF4-FFF2-40B4-BE49-F238E27FC236}">
              <a16:creationId xmlns:a16="http://schemas.microsoft.com/office/drawing/2014/main" id="{F04A828B-E1B6-403C-8340-BBAC70140592}"/>
            </a:ext>
          </a:extLst>
        </xdr:cNvPr>
        <xdr:cNvSpPr txBox="1"/>
      </xdr:nvSpPr>
      <xdr:spPr>
        <a:xfrm>
          <a:off x="0" y="14721840"/>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M4350-44M4X4V</a:t>
          </a:r>
        </a:p>
        <a:p>
          <a:r>
            <a:rPr lang="en-US" sz="1600" b="1">
              <a:solidFill>
                <a:schemeClr val="tx2"/>
              </a:solidFill>
            </a:rPr>
            <a:t>Fully Managed Switch</a:t>
          </a:r>
        </a:p>
      </xdr:txBody>
    </xdr:sp>
    <xdr:clientData/>
  </xdr:oneCellAnchor>
  <xdr:oneCellAnchor>
    <xdr:from>
      <xdr:col>6</xdr:col>
      <xdr:colOff>476250</xdr:colOff>
      <xdr:row>140</xdr:row>
      <xdr:rowOff>6050</xdr:rowOff>
    </xdr:from>
    <xdr:ext cx="6885214" cy="3099100"/>
    <xdr:sp macro="" textlink="">
      <xdr:nvSpPr>
        <xdr:cNvPr id="79" name="TextBox 78">
          <a:extLst>
            <a:ext uri="{FF2B5EF4-FFF2-40B4-BE49-F238E27FC236}">
              <a16:creationId xmlns:a16="http://schemas.microsoft.com/office/drawing/2014/main" id="{50E6062F-56C9-45E4-A15C-68DB125EED5D}"/>
            </a:ext>
          </a:extLst>
        </xdr:cNvPr>
        <xdr:cNvSpPr txBox="1"/>
      </xdr:nvSpPr>
      <xdr:spPr>
        <a:xfrm>
          <a:off x="6313170" y="14918390"/>
          <a:ext cx="6885214" cy="309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44 2.5G and 4 10G/Multi-gig PoE++ ports with 4 25GBASE-X SFP28 uplinks.</a:t>
          </a:r>
        </a:p>
        <a:p>
          <a:pPr marL="171450" indent="-171450">
            <a:buFont typeface="Arial" pitchFamily="34" charset="0"/>
            <a:buChar char="•"/>
          </a:pPr>
          <a:r>
            <a:rPr lang="en-US" sz="1300" b="0" baseline="0">
              <a:solidFill>
                <a:schemeClr val="tx1"/>
              </a:solidFill>
              <a:effectLst/>
              <a:latin typeface="+mn-lt"/>
              <a:ea typeface="+mn-ea"/>
              <a:cs typeface="+mn-cs"/>
            </a:rPr>
            <a:t>Fast Ethernet (100Mbps) only supported on 2.5G ports 1-44.</a:t>
          </a:r>
        </a:p>
        <a:p>
          <a:pPr marL="171450" indent="-171450">
            <a:buFont typeface="Arial" pitchFamily="34" charset="0"/>
            <a:buChar char="•"/>
          </a:pPr>
          <a:r>
            <a:rPr lang="en-US" sz="1300" b="0" baseline="0">
              <a:solidFill>
                <a:schemeClr val="tx1"/>
              </a:solidFill>
              <a:effectLst/>
              <a:latin typeface="+mn-lt"/>
              <a:ea typeface="+mn-ea"/>
              <a:cs typeface="+mn-cs"/>
            </a:rPr>
            <a:t>10 Gigabit only, or 25 Gigabit only supported on SFP28 ports 49-52.</a:t>
          </a:r>
        </a:p>
        <a:p>
          <a:pPr marL="171450" indent="-171450">
            <a:buFont typeface="Arial" pitchFamily="34" charset="0"/>
            <a:buChar char="•"/>
          </a:pPr>
          <a:r>
            <a:rPr lang="en-US" sz="1300" b="0" baseline="0">
              <a:solidFill>
                <a:schemeClr val="tx1"/>
              </a:solidFill>
              <a:effectLst/>
              <a:latin typeface="+mn-lt"/>
              <a:ea typeface="+mn-ea"/>
              <a:cs typeface="+mn-cs"/>
            </a:rPr>
            <a:t>550W internal power supply providing 194W of PoE budget.</a:t>
          </a:r>
        </a:p>
        <a:p>
          <a:pPr marL="171450" indent="-171450">
            <a:buFont typeface="Arial" pitchFamily="34" charset="0"/>
            <a:buChar char="•"/>
          </a:pPr>
          <a:r>
            <a:rPr lang="en-US" sz="1300" b="0" baseline="0">
              <a:solidFill>
                <a:schemeClr val="tx1"/>
              </a:solidFill>
              <a:effectLst/>
              <a:latin typeface="+mn-lt"/>
              <a:ea typeface="+mn-ea"/>
              <a:cs typeface="+mn-cs"/>
            </a:rPr>
            <a:t>2 slots for modular power supplies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APS350W, APS600Wv2, APS920W, or APS2000W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3,314W, the redundant PoE budget can reach 1,794W.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7.34Kg (16.18 lb) </a:t>
          </a:r>
        </a:p>
        <a:p>
          <a:pPr marL="171450" indent="-171450">
            <a:buFont typeface="Arial" pitchFamily="34" charset="0"/>
            <a:buChar char="•"/>
          </a:pPr>
          <a:endParaRPr lang="en-US" sz="1300" b="0" baseline="0">
            <a:solidFill>
              <a:schemeClr val="tx1"/>
            </a:solidFill>
            <a:effectLst/>
            <a:latin typeface="+mn-lt"/>
            <a:ea typeface="+mn-ea"/>
            <a:cs typeface="+mn-cs"/>
          </a:endParaRPr>
        </a:p>
      </xdr:txBody>
    </xdr:sp>
    <xdr:clientData/>
  </xdr:oneCellAnchor>
  <xdr:twoCellAnchor>
    <xdr:from>
      <xdr:col>0</xdr:col>
      <xdr:colOff>47624</xdr:colOff>
      <xdr:row>142</xdr:row>
      <xdr:rowOff>34621</xdr:rowOff>
    </xdr:from>
    <xdr:to>
      <xdr:col>6</xdr:col>
      <xdr:colOff>190499</xdr:colOff>
      <xdr:row>150</xdr:row>
      <xdr:rowOff>180974</xdr:rowOff>
    </xdr:to>
    <xdr:sp macro="" textlink="">
      <xdr:nvSpPr>
        <xdr:cNvPr id="80" name="TextBox 79">
          <a:extLst>
            <a:ext uri="{FF2B5EF4-FFF2-40B4-BE49-F238E27FC236}">
              <a16:creationId xmlns:a16="http://schemas.microsoft.com/office/drawing/2014/main" id="{2FC71A1B-5536-4AFD-800C-6FD994A28AE0}"/>
            </a:ext>
          </a:extLst>
        </xdr:cNvPr>
        <xdr:cNvSpPr txBox="1"/>
      </xdr:nvSpPr>
      <xdr:spPr>
        <a:xfrm>
          <a:off x="47624" y="15327961"/>
          <a:ext cx="5979795" cy="1670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MSM4352-100NES (NA, UK, EU)</a:t>
          </a:r>
        </a:p>
        <a:p>
          <a:pPr marL="171450" indent="-171450">
            <a:buFont typeface="Wingdings" pitchFamily="2" charset="2"/>
            <a:buChar char="ü"/>
          </a:pPr>
          <a:r>
            <a:rPr lang="en-US" sz="1300" i="1" baseline="0"/>
            <a:t>Americas, TAA Compliant: MSM4352-TAANES (NA, UK, EU)</a:t>
          </a:r>
        </a:p>
        <a:p>
          <a:pPr marL="171450" indent="-171450">
            <a:buFont typeface="Wingdings" pitchFamily="2" charset="2"/>
            <a:buChar char="ü"/>
          </a:pPr>
          <a:r>
            <a:rPr lang="en-US" sz="1300" i="1" baseline="0"/>
            <a:t>Asia Pacific: MSM4352-100AJS (JP, AU)</a:t>
          </a:r>
        </a:p>
        <a:p>
          <a:pPr marL="171450" indent="-171450">
            <a:buFont typeface="Wingdings" pitchFamily="2" charset="2"/>
            <a:buChar char="ü"/>
          </a:pPr>
          <a:r>
            <a:rPr lang="en-US" sz="1300" i="1" baseline="0"/>
            <a:t>China: MSM4352-100PRS</a:t>
          </a:r>
        </a:p>
        <a:p>
          <a:pPr marL="171450" indent="-171450">
            <a:buFont typeface="Wingdings" pitchFamily="2" charset="2"/>
            <a:buChar char="ü"/>
          </a:pPr>
          <a:r>
            <a:rPr lang="en-US" sz="1300" i="1" baseline="0"/>
            <a:t>Warranty: Lifetime ProSAFE Hardware Warranty</a:t>
          </a:r>
        </a:p>
      </xdr:txBody>
    </xdr:sp>
    <xdr:clientData/>
  </xdr:twoCellAnchor>
  <xdr:twoCellAnchor editAs="oneCell">
    <xdr:from>
      <xdr:col>0</xdr:col>
      <xdr:colOff>0</xdr:colOff>
      <xdr:row>155</xdr:row>
      <xdr:rowOff>40821</xdr:rowOff>
    </xdr:from>
    <xdr:to>
      <xdr:col>6</xdr:col>
      <xdr:colOff>782546</xdr:colOff>
      <xdr:row>159</xdr:row>
      <xdr:rowOff>170694</xdr:rowOff>
    </xdr:to>
    <xdr:pic>
      <xdr:nvPicPr>
        <xdr:cNvPr id="81" name="Picture 80">
          <a:extLst>
            <a:ext uri="{FF2B5EF4-FFF2-40B4-BE49-F238E27FC236}">
              <a16:creationId xmlns:a16="http://schemas.microsoft.com/office/drawing/2014/main" id="{5D22FA54-11F5-4FC0-B4E4-BA64723EC721}"/>
            </a:ext>
          </a:extLst>
        </xdr:cNvPr>
        <xdr:cNvPicPr>
          <a:picLocks noChangeAspect="1"/>
        </xdr:cNvPicPr>
      </xdr:nvPicPr>
      <xdr:blipFill rotWithShape="1">
        <a:blip xmlns:r="http://schemas.openxmlformats.org/officeDocument/2006/relationships" r:embed="rId46" cstate="print">
          <a:extLst>
            <a:ext uri="{28A0092B-C50C-407E-A947-70E740481C1C}">
              <a14:useLocalDpi xmlns:a14="http://schemas.microsoft.com/office/drawing/2010/main" val="0"/>
            </a:ext>
          </a:extLst>
        </a:blip>
        <a:srcRect l="6166" t="41947" r="6250" b="41897"/>
        <a:stretch/>
      </xdr:blipFill>
      <xdr:spPr>
        <a:xfrm>
          <a:off x="0" y="17810661"/>
          <a:ext cx="6600416" cy="891873"/>
        </a:xfrm>
        <a:prstGeom prst="rect">
          <a:avLst/>
        </a:prstGeom>
      </xdr:spPr>
    </xdr:pic>
    <xdr:clientData/>
  </xdr:twoCellAnchor>
  <xdr:twoCellAnchor editAs="oneCell">
    <xdr:from>
      <xdr:col>6</xdr:col>
      <xdr:colOff>303870</xdr:colOff>
      <xdr:row>155</xdr:row>
      <xdr:rowOff>139473</xdr:rowOff>
    </xdr:from>
    <xdr:to>
      <xdr:col>14</xdr:col>
      <xdr:colOff>399068</xdr:colOff>
      <xdr:row>170</xdr:row>
      <xdr:rowOff>154032</xdr:rowOff>
    </xdr:to>
    <xdr:pic>
      <xdr:nvPicPr>
        <xdr:cNvPr id="82" name="Picture 81">
          <a:extLst>
            <a:ext uri="{FF2B5EF4-FFF2-40B4-BE49-F238E27FC236}">
              <a16:creationId xmlns:a16="http://schemas.microsoft.com/office/drawing/2014/main" id="{A249FC41-30AD-42F4-8E9F-47B44B9081BB}"/>
            </a:ext>
          </a:extLst>
        </xdr:cNvPr>
        <xdr:cNvPicPr>
          <a:picLocks noChangeAspect="1"/>
        </xdr:cNvPicPr>
      </xdr:nvPicPr>
      <xdr:blipFill>
        <a:blip xmlns:r="http://schemas.openxmlformats.org/officeDocument/2006/relationships" r:embed="rId47" cstate="print">
          <a:extLst>
            <a:ext uri="{28A0092B-C50C-407E-A947-70E740481C1C}">
              <a14:useLocalDpi xmlns:a14="http://schemas.microsoft.com/office/drawing/2010/main" val="0"/>
            </a:ext>
          </a:extLst>
        </a:blip>
        <a:srcRect t="25113" b="25113"/>
        <a:stretch/>
      </xdr:blipFill>
      <xdr:spPr>
        <a:xfrm>
          <a:off x="6140790" y="17909313"/>
          <a:ext cx="7907603" cy="2875869"/>
        </a:xfrm>
        <a:prstGeom prst="rect">
          <a:avLst/>
        </a:prstGeom>
      </xdr:spPr>
    </xdr:pic>
    <xdr:clientData/>
  </xdr:twoCellAnchor>
  <xdr:oneCellAnchor>
    <xdr:from>
      <xdr:col>0</xdr:col>
      <xdr:colOff>0</xdr:colOff>
      <xdr:row>442</xdr:row>
      <xdr:rowOff>0</xdr:rowOff>
    </xdr:from>
    <xdr:ext cx="4181476" cy="593239"/>
    <xdr:sp macro="" textlink="">
      <xdr:nvSpPr>
        <xdr:cNvPr id="83" name="TextBox 82">
          <a:extLst>
            <a:ext uri="{FF2B5EF4-FFF2-40B4-BE49-F238E27FC236}">
              <a16:creationId xmlns:a16="http://schemas.microsoft.com/office/drawing/2014/main" id="{499B1448-2038-464C-8C4B-59508908E5D2}"/>
            </a:ext>
          </a:extLst>
        </xdr:cNvPr>
        <xdr:cNvSpPr txBox="1"/>
      </xdr:nvSpPr>
      <xdr:spPr>
        <a:xfrm>
          <a:off x="0" y="91574471"/>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M4350-40X4C</a:t>
          </a:r>
        </a:p>
        <a:p>
          <a:r>
            <a:rPr lang="en-US" sz="1600" b="1">
              <a:solidFill>
                <a:schemeClr val="tx2"/>
              </a:solidFill>
            </a:rPr>
            <a:t>Fully Managed Switch</a:t>
          </a:r>
        </a:p>
      </xdr:txBody>
    </xdr:sp>
    <xdr:clientData/>
  </xdr:oneCellAnchor>
  <xdr:oneCellAnchor>
    <xdr:from>
      <xdr:col>6</xdr:col>
      <xdr:colOff>476250</xdr:colOff>
      <xdr:row>442</xdr:row>
      <xdr:rowOff>134630</xdr:rowOff>
    </xdr:from>
    <xdr:ext cx="6885214" cy="2889557"/>
    <xdr:sp macro="" textlink="">
      <xdr:nvSpPr>
        <xdr:cNvPr id="84" name="TextBox 83">
          <a:extLst>
            <a:ext uri="{FF2B5EF4-FFF2-40B4-BE49-F238E27FC236}">
              <a16:creationId xmlns:a16="http://schemas.microsoft.com/office/drawing/2014/main" id="{C6989117-9434-4DC6-9762-9499CC3710BD}"/>
            </a:ext>
          </a:extLst>
        </xdr:cNvPr>
        <xdr:cNvSpPr txBox="1"/>
      </xdr:nvSpPr>
      <xdr:spPr>
        <a:xfrm>
          <a:off x="6299499" y="91705291"/>
          <a:ext cx="6885214" cy="28895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40 10G/Multi-Gig PoE++ ports with 4 100GBASE-X QSFP28 uplinks.</a:t>
          </a:r>
        </a:p>
        <a:p>
          <a:pPr marL="171450" indent="-171450">
            <a:buFont typeface="Arial" pitchFamily="34" charset="0"/>
            <a:buChar char="•"/>
          </a:pPr>
          <a:r>
            <a:rPr lang="en-US" sz="1300" b="0" baseline="0">
              <a:solidFill>
                <a:schemeClr val="tx1"/>
              </a:solidFill>
              <a:effectLst/>
              <a:latin typeface="+mn-lt"/>
              <a:ea typeface="+mn-ea"/>
              <a:cs typeface="+mn-cs"/>
            </a:rPr>
            <a:t>Fast Ethernet (100Mbps) is not supported, on any port.</a:t>
          </a:r>
        </a:p>
        <a:p>
          <a:pPr marL="171450" indent="-171450">
            <a:buFont typeface="Arial" pitchFamily="34" charset="0"/>
            <a:buChar char="•"/>
          </a:pPr>
          <a:r>
            <a:rPr lang="en-US" sz="1300" b="0" baseline="0">
              <a:solidFill>
                <a:schemeClr val="tx1"/>
              </a:solidFill>
              <a:effectLst/>
              <a:latin typeface="+mn-lt"/>
              <a:ea typeface="+mn-ea"/>
              <a:cs typeface="+mn-cs"/>
            </a:rPr>
            <a:t>750W internal power supply providing 196W of PoE budget.</a:t>
          </a:r>
        </a:p>
        <a:p>
          <a:pPr marL="171450" indent="-171450">
            <a:buFont typeface="Arial" pitchFamily="34" charset="0"/>
            <a:buChar char="•"/>
          </a:pPr>
          <a:r>
            <a:rPr lang="en-US" sz="1300" b="0" baseline="0">
              <a:solidFill>
                <a:schemeClr val="tx1"/>
              </a:solidFill>
              <a:effectLst/>
              <a:latin typeface="+mn-lt"/>
              <a:ea typeface="+mn-ea"/>
              <a:cs typeface="+mn-cs"/>
            </a:rPr>
            <a:t>1 slot for modular power supply (1+1 redundancy and/or EPS share).</a:t>
          </a:r>
        </a:p>
        <a:p>
          <a:pPr marL="171450" indent="-171450">
            <a:buFont typeface="Arial" pitchFamily="34" charset="0"/>
            <a:buChar char="•"/>
          </a:pPr>
          <a:r>
            <a:rPr lang="en-US" sz="1300" b="0" baseline="0">
              <a:solidFill>
                <a:schemeClr val="tx1"/>
              </a:solidFill>
              <a:effectLst/>
              <a:latin typeface="+mn-lt"/>
              <a:ea typeface="+mn-ea"/>
              <a:cs typeface="+mn-cs"/>
            </a:rPr>
            <a:t>Any APS600Wv3, APS1200Wv2, or APS2000Wv2 can be used.</a:t>
          </a:r>
        </a:p>
        <a:p>
          <a:pPr marL="171450" indent="-171450">
            <a:buFont typeface="Arial" pitchFamily="34" charset="0"/>
            <a:buChar char="•"/>
          </a:pPr>
          <a:r>
            <a:rPr lang="en-US" sz="1300" b="0" baseline="0">
              <a:solidFill>
                <a:schemeClr val="tx1"/>
              </a:solidFill>
              <a:effectLst/>
              <a:latin typeface="+mn-lt"/>
              <a:ea typeface="+mn-ea"/>
              <a:cs typeface="+mn-cs"/>
            </a:rPr>
            <a:t>The PoE budget can reach 1,676W, when the redundant PoE budget remains 196W. </a:t>
          </a:r>
        </a:p>
        <a:p>
          <a:pPr marL="171450" indent="-171450">
            <a:buFont typeface="Arial" pitchFamily="34" charset="0"/>
            <a:buChar char="•"/>
          </a:pPr>
          <a:r>
            <a:rPr lang="en-US" sz="1300" b="0" baseline="0">
              <a:solidFill>
                <a:schemeClr val="tx1"/>
              </a:solidFill>
              <a:effectLst/>
              <a:latin typeface="+mn-lt"/>
              <a:ea typeface="+mn-ea"/>
              <a:cs typeface="+mn-cs"/>
            </a:rPr>
            <a:t>Virtual Chassis stacking provides non-stop forwarding (NSF) and hitless failover.</a:t>
          </a:r>
        </a:p>
        <a:p>
          <a:pPr marL="171450" indent="-171450">
            <a:buFont typeface="Arial" pitchFamily="34" charset="0"/>
            <a:buChar char="•"/>
          </a:pPr>
          <a:r>
            <a:rPr lang="en-US" sz="1300" b="0" baseline="0">
              <a:solidFill>
                <a:schemeClr val="tx1"/>
              </a:solidFill>
              <a:effectLst/>
              <a:latin typeface="+mn-lt"/>
              <a:ea typeface="+mn-ea"/>
              <a:cs typeface="+mn-cs"/>
            </a:rPr>
            <a:t>Layer 3 feature set includes static, policy-based, and dynamic routing.</a:t>
          </a:r>
        </a:p>
        <a:p>
          <a:pPr marL="171450" indent="-171450">
            <a:buFont typeface="Arial" pitchFamily="34" charset="0"/>
            <a:buChar char="•"/>
          </a:pPr>
          <a:r>
            <a:rPr lang="en-US" sz="1300" b="0" baseline="0">
              <a:solidFill>
                <a:schemeClr val="tx1"/>
              </a:solidFill>
              <a:effectLst/>
              <a:latin typeface="+mn-lt"/>
              <a:ea typeface="+mn-ea"/>
              <a:cs typeface="+mn-cs"/>
            </a:rPr>
            <a:t>NETGEAR IGMP Plus™, AV User Interface, and Engage Controller speed up AV installations.</a:t>
          </a:r>
        </a:p>
        <a:p>
          <a:pPr marL="171450" indent="-171450">
            <a:buFont typeface="Arial" pitchFamily="34" charset="0"/>
            <a:buChar char="•"/>
          </a:pPr>
          <a:r>
            <a:rPr lang="en-US" sz="1300" b="0" baseline="0">
              <a:solidFill>
                <a:schemeClr val="tx1"/>
              </a:solidFill>
              <a:effectLst/>
              <a:latin typeface="+mn-lt"/>
              <a:ea typeface="+mn-ea"/>
              <a:cs typeface="+mn-cs"/>
            </a:rPr>
            <a:t>NETGEAR ProSAFE® Limited Lifetime Hardware Warranty.</a:t>
          </a:r>
        </a:p>
        <a:p>
          <a:pPr marL="171450" indent="-171450">
            <a:buFont typeface="Arial" pitchFamily="34" charset="0"/>
            <a:buChar char="•"/>
          </a:pPr>
          <a:r>
            <a:rPr lang="en-US" sz="1300" b="0" baseline="0">
              <a:solidFill>
                <a:schemeClr val="tx1"/>
              </a:solidFill>
              <a:effectLst/>
              <a:latin typeface="+mn-lt"/>
              <a:ea typeface="+mn-ea"/>
              <a:cs typeface="+mn-cs"/>
            </a:rPr>
            <a:t>Lifetime Next Business Day Hardware Replacement.</a:t>
          </a:r>
        </a:p>
        <a:p>
          <a:pPr marL="171450" indent="-171450">
            <a:buFont typeface="Arial" pitchFamily="34" charset="0"/>
            <a:buChar char="•"/>
          </a:pPr>
          <a:r>
            <a:rPr lang="en-US" sz="1300" b="0" baseline="0">
              <a:solidFill>
                <a:schemeClr val="tx1"/>
              </a:solidFill>
              <a:effectLst/>
              <a:latin typeface="+mn-lt"/>
              <a:ea typeface="+mn-ea"/>
              <a:cs typeface="+mn-cs"/>
            </a:rPr>
            <a:t>Dimensions: 440*400*43.2 mm</a:t>
          </a:r>
        </a:p>
        <a:p>
          <a:pPr marL="171450" indent="-171450">
            <a:buFont typeface="Arial" pitchFamily="34" charset="0"/>
            <a:buChar char="•"/>
          </a:pPr>
          <a:r>
            <a:rPr lang="en-US" sz="1300" b="0" baseline="0">
              <a:solidFill>
                <a:schemeClr val="tx1"/>
              </a:solidFill>
              <a:effectLst/>
              <a:latin typeface="+mn-lt"/>
              <a:ea typeface="+mn-ea"/>
              <a:cs typeface="+mn-cs"/>
            </a:rPr>
            <a:t>Weight: 7.76Kg (17.11 lb) </a:t>
          </a:r>
        </a:p>
      </xdr:txBody>
    </xdr:sp>
    <xdr:clientData/>
  </xdr:oneCellAnchor>
  <xdr:twoCellAnchor>
    <xdr:from>
      <xdr:col>0</xdr:col>
      <xdr:colOff>47625</xdr:colOff>
      <xdr:row>445</xdr:row>
      <xdr:rowOff>1284</xdr:rowOff>
    </xdr:from>
    <xdr:to>
      <xdr:col>4</xdr:col>
      <xdr:colOff>638175</xdr:colOff>
      <xdr:row>452</xdr:row>
      <xdr:rowOff>85725</xdr:rowOff>
    </xdr:to>
    <xdr:sp macro="" textlink="">
      <xdr:nvSpPr>
        <xdr:cNvPr id="85" name="TextBox 84">
          <a:extLst>
            <a:ext uri="{FF2B5EF4-FFF2-40B4-BE49-F238E27FC236}">
              <a16:creationId xmlns:a16="http://schemas.microsoft.com/office/drawing/2014/main" id="{C0F2AF8A-7239-43A9-AA18-71BD6AE3A265}"/>
            </a:ext>
          </a:extLst>
        </xdr:cNvPr>
        <xdr:cNvSpPr txBox="1"/>
      </xdr:nvSpPr>
      <xdr:spPr>
        <a:xfrm>
          <a:off x="49530" y="92180872"/>
          <a:ext cx="4755328" cy="14982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Americas, Europe: XSM4344C-100NES (NA, UK, EU)</a:t>
          </a:r>
        </a:p>
        <a:p>
          <a:pPr marL="171450" indent="-171450">
            <a:buFont typeface="Wingdings" pitchFamily="2" charset="2"/>
            <a:buChar char="ü"/>
          </a:pPr>
          <a:r>
            <a:rPr lang="en-US" sz="1300" i="1" baseline="0"/>
            <a:t>Americas, TAA Compliant: XSM4344C-TAANES (NA, UK, EU)</a:t>
          </a:r>
        </a:p>
        <a:p>
          <a:pPr marL="171450" indent="-171450">
            <a:buFont typeface="Wingdings" pitchFamily="2" charset="2"/>
            <a:buChar char="ü"/>
          </a:pPr>
          <a:r>
            <a:rPr lang="en-US" sz="1300" i="1" baseline="0"/>
            <a:t>Asia Pacific: XSM4344C-100AJS (JP, AU)</a:t>
          </a:r>
        </a:p>
        <a:p>
          <a:pPr marL="171450" indent="-171450">
            <a:buFont typeface="Wingdings" pitchFamily="2" charset="2"/>
            <a:buChar char="ü"/>
          </a:pPr>
          <a:r>
            <a:rPr lang="en-US" sz="1300" i="1" baseline="0"/>
            <a:t>China: XSM4344C-100PRS</a:t>
          </a:r>
        </a:p>
        <a:p>
          <a:pPr marL="171450" indent="-171450">
            <a:buFont typeface="Wingdings" pitchFamily="2" charset="2"/>
            <a:buChar char="ü"/>
          </a:pPr>
          <a:r>
            <a:rPr lang="en-US" sz="1300" i="1" baseline="0"/>
            <a:t>Warranty: Lifetime ProSAFE Hardware Warranty</a:t>
          </a:r>
        </a:p>
      </xdr:txBody>
    </xdr:sp>
    <xdr:clientData/>
  </xdr:twoCellAnchor>
  <xdr:oneCellAnchor>
    <xdr:from>
      <xdr:col>0</xdr:col>
      <xdr:colOff>0</xdr:colOff>
      <xdr:row>453</xdr:row>
      <xdr:rowOff>201705</xdr:rowOff>
    </xdr:from>
    <xdr:ext cx="5486400" cy="1647236"/>
    <xdr:pic>
      <xdr:nvPicPr>
        <xdr:cNvPr id="86" name="Picture 85">
          <a:extLst>
            <a:ext uri="{FF2B5EF4-FFF2-40B4-BE49-F238E27FC236}">
              <a16:creationId xmlns:a16="http://schemas.microsoft.com/office/drawing/2014/main" id="{75725640-EBE8-4E74-B24C-4909EDE6063B}"/>
            </a:ext>
          </a:extLst>
        </xdr:cNvPr>
        <xdr:cNvPicPr>
          <a:picLocks noChangeAspect="1"/>
        </xdr:cNvPicPr>
      </xdr:nvPicPr>
      <xdr:blipFill rotWithShape="1">
        <a:blip xmlns:r="http://schemas.openxmlformats.org/officeDocument/2006/relationships" r:embed="rId48" cstate="print">
          <a:extLst>
            <a:ext uri="{28A0092B-C50C-407E-A947-70E740481C1C}">
              <a14:useLocalDpi xmlns:a14="http://schemas.microsoft.com/office/drawing/2010/main" val="0"/>
            </a:ext>
          </a:extLst>
        </a:blip>
        <a:srcRect l="6229" t="32146" r="6567" b="32146"/>
        <a:stretch/>
      </xdr:blipFill>
      <xdr:spPr>
        <a:xfrm>
          <a:off x="0" y="88660940"/>
          <a:ext cx="5486400" cy="1647236"/>
        </a:xfrm>
        <a:prstGeom prst="rect">
          <a:avLst/>
        </a:prstGeom>
      </xdr:spPr>
    </xdr:pic>
    <xdr:clientData/>
  </xdr:oneCellAnchor>
  <xdr:oneCellAnchor>
    <xdr:from>
      <xdr:col>6</xdr:col>
      <xdr:colOff>194332</xdr:colOff>
      <xdr:row>456</xdr:row>
      <xdr:rowOff>23823</xdr:rowOff>
    </xdr:from>
    <xdr:ext cx="7886872" cy="2419994"/>
    <xdr:pic>
      <xdr:nvPicPr>
        <xdr:cNvPr id="87" name="Picture 86">
          <a:extLst>
            <a:ext uri="{FF2B5EF4-FFF2-40B4-BE49-F238E27FC236}">
              <a16:creationId xmlns:a16="http://schemas.microsoft.com/office/drawing/2014/main" id="{657CE209-3F5C-4267-944D-9DC5537FB322}"/>
            </a:ext>
          </a:extLst>
        </xdr:cNvPr>
        <xdr:cNvPicPr>
          <a:picLocks noChangeAspect="1"/>
        </xdr:cNvPicPr>
      </xdr:nvPicPr>
      <xdr:blipFill>
        <a:blip xmlns:r="http://schemas.openxmlformats.org/officeDocument/2006/relationships" r:embed="rId49" cstate="print">
          <a:extLst>
            <a:ext uri="{28A0092B-C50C-407E-A947-70E740481C1C}">
              <a14:useLocalDpi xmlns:a14="http://schemas.microsoft.com/office/drawing/2010/main" val="0"/>
            </a:ext>
          </a:extLst>
        </a:blip>
        <a:srcRect t="29283" b="29283"/>
        <a:stretch/>
      </xdr:blipFill>
      <xdr:spPr>
        <a:xfrm>
          <a:off x="6023296" y="94418366"/>
          <a:ext cx="7886872" cy="2419994"/>
        </a:xfrm>
        <a:prstGeom prst="rect">
          <a:avLst/>
        </a:prstGeom>
      </xdr:spPr>
    </xdr:pic>
    <xdr:clientData/>
  </xdr:oneCellAnchor>
  <xdr:twoCellAnchor editAs="oneCell">
    <xdr:from>
      <xdr:col>0</xdr:col>
      <xdr:colOff>125170</xdr:colOff>
      <xdr:row>485</xdr:row>
      <xdr:rowOff>12885</xdr:rowOff>
    </xdr:from>
    <xdr:to>
      <xdr:col>5</xdr:col>
      <xdr:colOff>625176</xdr:colOff>
      <xdr:row>488</xdr:row>
      <xdr:rowOff>93153</xdr:rowOff>
    </xdr:to>
    <xdr:pic>
      <xdr:nvPicPr>
        <xdr:cNvPr id="89" name="Picture 88">
          <a:extLst>
            <a:ext uri="{FF2B5EF4-FFF2-40B4-BE49-F238E27FC236}">
              <a16:creationId xmlns:a16="http://schemas.microsoft.com/office/drawing/2014/main" id="{EC153AFF-1F47-D819-7488-E25E28B4D764}"/>
            </a:ext>
          </a:extLst>
        </xdr:cNvPr>
        <xdr:cNvPicPr>
          <a:picLocks noChangeAspect="1"/>
        </xdr:cNvPicPr>
      </xdr:nvPicPr>
      <xdr:blipFill rotWithShape="1">
        <a:blip xmlns:r="http://schemas.openxmlformats.org/officeDocument/2006/relationships" r:embed="rId50" cstate="print">
          <a:extLst>
            <a:ext uri="{28A0092B-C50C-407E-A947-70E740481C1C}">
              <a14:useLocalDpi xmlns:a14="http://schemas.microsoft.com/office/drawing/2010/main" val="0"/>
            </a:ext>
          </a:extLst>
        </a:blip>
        <a:srcRect l="1875" t="39793" r="2298" b="44636"/>
        <a:stretch/>
      </xdr:blipFill>
      <xdr:spPr>
        <a:xfrm>
          <a:off x="125170" y="94915503"/>
          <a:ext cx="5486400" cy="681575"/>
        </a:xfrm>
        <a:prstGeom prst="rect">
          <a:avLst/>
        </a:prstGeom>
      </xdr:spPr>
    </xdr:pic>
    <xdr:clientData/>
  </xdr:twoCellAnchor>
  <xdr:twoCellAnchor editAs="oneCell">
    <xdr:from>
      <xdr:col>6</xdr:col>
      <xdr:colOff>607020</xdr:colOff>
      <xdr:row>484</xdr:row>
      <xdr:rowOff>15015</xdr:rowOff>
    </xdr:from>
    <xdr:to>
      <xdr:col>13</xdr:col>
      <xdr:colOff>743395</xdr:colOff>
      <xdr:row>496</xdr:row>
      <xdr:rowOff>130660</xdr:rowOff>
    </xdr:to>
    <xdr:pic>
      <xdr:nvPicPr>
        <xdr:cNvPr id="91" name="Picture 90">
          <a:extLst>
            <a:ext uri="{FF2B5EF4-FFF2-40B4-BE49-F238E27FC236}">
              <a16:creationId xmlns:a16="http://schemas.microsoft.com/office/drawing/2014/main" id="{EBA6B0ED-02D2-DD66-4B33-CBD45385076C}"/>
            </a:ext>
          </a:extLst>
        </xdr:cNvPr>
        <xdr:cNvPicPr>
          <a:picLocks noChangeAspect="1"/>
        </xdr:cNvPicPr>
      </xdr:nvPicPr>
      <xdr:blipFill rotWithShape="1">
        <a:blip xmlns:r="http://schemas.openxmlformats.org/officeDocument/2006/relationships" r:embed="rId51" cstate="print">
          <a:extLst>
            <a:ext uri="{28A0092B-C50C-407E-A947-70E740481C1C}">
              <a14:useLocalDpi xmlns:a14="http://schemas.microsoft.com/office/drawing/2010/main" val="0"/>
            </a:ext>
          </a:extLst>
        </a:blip>
        <a:srcRect l="6486" t="28451" r="5854" b="27950"/>
        <a:stretch/>
      </xdr:blipFill>
      <xdr:spPr>
        <a:xfrm>
          <a:off x="6434079" y="94715927"/>
          <a:ext cx="6818891" cy="2539925"/>
        </a:xfrm>
        <a:prstGeom prst="rect">
          <a:avLst/>
        </a:prstGeom>
      </xdr:spPr>
    </xdr:pic>
    <xdr:clientData/>
  </xdr:twoCellAnchor>
  <xdr:oneCellAnchor>
    <xdr:from>
      <xdr:col>0</xdr:col>
      <xdr:colOff>0</xdr:colOff>
      <xdr:row>499</xdr:row>
      <xdr:rowOff>0</xdr:rowOff>
    </xdr:from>
    <xdr:ext cx="4181476" cy="593239"/>
    <xdr:sp macro="" textlink="">
      <xdr:nvSpPr>
        <xdr:cNvPr id="92" name="TextBox 91">
          <a:extLst>
            <a:ext uri="{FF2B5EF4-FFF2-40B4-BE49-F238E27FC236}">
              <a16:creationId xmlns:a16="http://schemas.microsoft.com/office/drawing/2014/main" id="{06A7F30D-C7E4-4B71-946D-DB80399040AD}"/>
            </a:ext>
          </a:extLst>
        </xdr:cNvPr>
        <xdr:cNvSpPr txBox="1"/>
      </xdr:nvSpPr>
      <xdr:spPr>
        <a:xfrm>
          <a:off x="0" y="101525294"/>
          <a:ext cx="4181476"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600" b="1">
              <a:solidFill>
                <a:schemeClr val="tx2"/>
              </a:solidFill>
            </a:rPr>
            <a:t>APS254W</a:t>
          </a:r>
          <a:endParaRPr lang="en-US" sz="1000" b="1">
            <a:solidFill>
              <a:schemeClr val="tx2"/>
            </a:solidFill>
          </a:endParaRPr>
        </a:p>
        <a:p>
          <a:r>
            <a:rPr lang="en-US" sz="1600" b="1">
              <a:solidFill>
                <a:schemeClr val="tx2"/>
              </a:solidFill>
            </a:rPr>
            <a:t>External Power Adapter</a:t>
          </a:r>
        </a:p>
      </xdr:txBody>
    </xdr:sp>
    <xdr:clientData/>
  </xdr:oneCellAnchor>
  <xdr:oneCellAnchor>
    <xdr:from>
      <xdr:col>6</xdr:col>
      <xdr:colOff>816433</xdr:colOff>
      <xdr:row>499</xdr:row>
      <xdr:rowOff>79118</xdr:rowOff>
    </xdr:from>
    <xdr:ext cx="6999670" cy="1657794"/>
    <xdr:sp macro="" textlink="">
      <xdr:nvSpPr>
        <xdr:cNvPr id="93" name="TextBox 92">
          <a:extLst>
            <a:ext uri="{FF2B5EF4-FFF2-40B4-BE49-F238E27FC236}">
              <a16:creationId xmlns:a16="http://schemas.microsoft.com/office/drawing/2014/main" id="{5D7A2DBA-C074-4CF0-B2D0-B1CF84A48684}"/>
            </a:ext>
          </a:extLst>
        </xdr:cNvPr>
        <xdr:cNvSpPr txBox="1"/>
      </xdr:nvSpPr>
      <xdr:spPr>
        <a:xfrm>
          <a:off x="6890021" y="98175412"/>
          <a:ext cx="6999670" cy="165779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300" b="0" baseline="0">
              <a:solidFill>
                <a:schemeClr val="tx1"/>
              </a:solidFill>
              <a:effectLst/>
              <a:latin typeface="+mn-lt"/>
              <a:ea typeface="+mn-ea"/>
              <a:cs typeface="+mn-cs"/>
            </a:rPr>
            <a:t>External power adapter for M4350-8M2V  (MSM4310), and M4250-8G2XF-PoE+ (GSM4210PX).</a:t>
          </a:r>
        </a:p>
        <a:p>
          <a:pPr marL="171450" indent="-171450">
            <a:buFont typeface="Arial" pitchFamily="34" charset="0"/>
            <a:buChar char="•"/>
          </a:pPr>
          <a:r>
            <a:rPr lang="en-US" sz="1300" b="0" baseline="0">
              <a:solidFill>
                <a:schemeClr val="tx1"/>
              </a:solidFill>
              <a:effectLst/>
              <a:latin typeface="+mn-lt"/>
              <a:ea typeface="+mn-ea"/>
              <a:cs typeface="+mn-cs"/>
            </a:rPr>
            <a:t>C14 connector. </a:t>
          </a:r>
        </a:p>
        <a:p>
          <a:pPr marL="171450" indent="-171450">
            <a:buFont typeface="Arial" pitchFamily="34" charset="0"/>
            <a:buChar char="•"/>
          </a:pPr>
          <a:r>
            <a:rPr lang="en-US" sz="1300" b="0" baseline="0">
              <a:solidFill>
                <a:schemeClr val="tx1"/>
              </a:solidFill>
              <a:effectLst/>
              <a:latin typeface="+mn-lt"/>
              <a:ea typeface="+mn-ea"/>
              <a:cs typeface="+mn-cs"/>
            </a:rPr>
            <a:t>For use with a local AC power cord (not included)</a:t>
          </a:r>
        </a:p>
        <a:p>
          <a:pPr marL="171450" indent="-171450">
            <a:buFont typeface="Arial" pitchFamily="34" charset="0"/>
            <a:buChar char="•"/>
          </a:pPr>
          <a:r>
            <a:rPr lang="en-US" sz="1300" b="0" baseline="0">
              <a:solidFill>
                <a:schemeClr val="tx1"/>
              </a:solidFill>
              <a:effectLst/>
              <a:latin typeface="+mn-lt"/>
              <a:ea typeface="+mn-ea"/>
              <a:cs typeface="+mn-cs"/>
            </a:rPr>
            <a:t>110V-240V AC power input.</a:t>
          </a:r>
        </a:p>
        <a:p>
          <a:pPr marL="171450" indent="-171450">
            <a:buFont typeface="Arial" pitchFamily="34" charset="0"/>
            <a:buChar char="•"/>
          </a:pPr>
          <a:r>
            <a:rPr lang="en-US" sz="1300" b="0" baseline="0">
              <a:solidFill>
                <a:schemeClr val="tx1"/>
              </a:solidFill>
              <a:effectLst/>
              <a:latin typeface="+mn-lt"/>
              <a:ea typeface="+mn-ea"/>
              <a:cs typeface="+mn-cs"/>
            </a:rPr>
            <a:t>Up to 254W output power at 110/220V AC.</a:t>
          </a:r>
        </a:p>
        <a:p>
          <a:pPr marL="171450" indent="-171450">
            <a:buFont typeface="Arial" pitchFamily="34" charset="0"/>
            <a:buChar char="•"/>
          </a:pPr>
          <a:r>
            <a:rPr lang="en-US" sz="1300" b="0" baseline="0">
              <a:solidFill>
                <a:schemeClr val="tx1"/>
              </a:solidFill>
              <a:effectLst/>
              <a:latin typeface="+mn-lt"/>
              <a:ea typeface="+mn-ea"/>
              <a:cs typeface="+mn-cs"/>
            </a:rPr>
            <a:t>Width:  3.5 inches (88.9 mm) - Height: 1.54 inches (39 mm) - Depth: 7.76 inches (197mm)</a:t>
          </a:r>
        </a:p>
        <a:p>
          <a:pPr marL="171450" indent="-171450">
            <a:buFont typeface="Arial" pitchFamily="34" charset="0"/>
            <a:buChar char="•"/>
          </a:pPr>
          <a:r>
            <a:rPr lang="en-US" sz="1300" b="0" baseline="0">
              <a:solidFill>
                <a:schemeClr val="tx1"/>
              </a:solidFill>
              <a:effectLst/>
              <a:latin typeface="+mn-lt"/>
              <a:ea typeface="+mn-ea"/>
              <a:cs typeface="+mn-cs"/>
            </a:rPr>
            <a:t>2-Year Warranty</a:t>
          </a:r>
        </a:p>
      </xdr:txBody>
    </xdr:sp>
    <xdr:clientData/>
  </xdr:oneCellAnchor>
  <xdr:twoCellAnchor>
    <xdr:from>
      <xdr:col>0</xdr:col>
      <xdr:colOff>59530</xdr:colOff>
      <xdr:row>502</xdr:row>
      <xdr:rowOff>142876</xdr:rowOff>
    </xdr:from>
    <xdr:to>
      <xdr:col>3</xdr:col>
      <xdr:colOff>678655</xdr:colOff>
      <xdr:row>508</xdr:row>
      <xdr:rowOff>169866</xdr:rowOff>
    </xdr:to>
    <xdr:sp macro="" textlink="">
      <xdr:nvSpPr>
        <xdr:cNvPr id="94" name="TextBox 93">
          <a:extLst>
            <a:ext uri="{FF2B5EF4-FFF2-40B4-BE49-F238E27FC236}">
              <a16:creationId xmlns:a16="http://schemas.microsoft.com/office/drawing/2014/main" id="{4B57E579-A5C8-48E9-8C5A-3BE3B80D3EAF}"/>
            </a:ext>
          </a:extLst>
        </xdr:cNvPr>
        <xdr:cNvSpPr txBox="1"/>
      </xdr:nvSpPr>
      <xdr:spPr>
        <a:xfrm>
          <a:off x="55720" y="102271383"/>
          <a:ext cx="3926765" cy="12429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300" b="1"/>
            <a:t>Ordering information</a:t>
          </a:r>
        </a:p>
        <a:p>
          <a:pPr marL="171450" indent="-171450">
            <a:buFont typeface="Wingdings" pitchFamily="2" charset="2"/>
            <a:buChar char="ü"/>
          </a:pPr>
          <a:r>
            <a:rPr lang="en-US" sz="1300" i="1" baseline="0"/>
            <a:t>Worldwide: APS254W-10000S (no power cord)</a:t>
          </a:r>
        </a:p>
        <a:p>
          <a:pPr marL="171450" indent="-171450">
            <a:buFont typeface="Wingdings" pitchFamily="2" charset="2"/>
            <a:buChar char="ü"/>
          </a:pPr>
          <a:r>
            <a:rPr lang="en-US" sz="1300" i="1" baseline="0"/>
            <a:t>Warranty: 2 years</a:t>
          </a:r>
        </a:p>
      </xdr:txBody>
    </xdr:sp>
    <xdr:clientData/>
  </xdr:twoCellAnchor>
  <xdr:twoCellAnchor editAs="oneCell">
    <xdr:from>
      <xdr:col>2</xdr:col>
      <xdr:colOff>805650</xdr:colOff>
      <xdr:row>503</xdr:row>
      <xdr:rowOff>1173</xdr:rowOff>
    </xdr:from>
    <xdr:to>
      <xdr:col>7</xdr:col>
      <xdr:colOff>138443</xdr:colOff>
      <xdr:row>516</xdr:row>
      <xdr:rowOff>170716</xdr:rowOff>
    </xdr:to>
    <xdr:pic>
      <xdr:nvPicPr>
        <xdr:cNvPr id="102" name="Picture 101">
          <a:extLst>
            <a:ext uri="{FF2B5EF4-FFF2-40B4-BE49-F238E27FC236}">
              <a16:creationId xmlns:a16="http://schemas.microsoft.com/office/drawing/2014/main" id="{B58AAB82-CE02-FBF3-457F-43B910F5F047}"/>
            </a:ext>
          </a:extLst>
        </xdr:cNvPr>
        <xdr:cNvPicPr>
          <a:picLocks noChangeAspect="1"/>
        </xdr:cNvPicPr>
      </xdr:nvPicPr>
      <xdr:blipFill>
        <a:blip xmlns:r="http://schemas.openxmlformats.org/officeDocument/2006/relationships" r:embed="rId52" cstate="print">
          <a:extLst>
            <a:ext uri="{28A0092B-C50C-407E-A947-70E740481C1C}">
              <a14:useLocalDpi xmlns:a14="http://schemas.microsoft.com/office/drawing/2010/main" val="0"/>
            </a:ext>
          </a:extLst>
        </a:blip>
        <a:stretch>
          <a:fillRect/>
        </a:stretch>
      </xdr:blipFill>
      <xdr:spPr>
        <a:xfrm rot="16200000">
          <a:off x="3744838" y="99590673"/>
          <a:ext cx="2852418" cy="382541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4</xdr:col>
      <xdr:colOff>485775</xdr:colOff>
      <xdr:row>1510</xdr:row>
      <xdr:rowOff>0</xdr:rowOff>
    </xdr:from>
    <xdr:ext cx="184731" cy="264560"/>
    <xdr:sp macro="" textlink="">
      <xdr:nvSpPr>
        <xdr:cNvPr id="2" name="TextBox 1">
          <a:extLst>
            <a:ext uri="{FF2B5EF4-FFF2-40B4-BE49-F238E27FC236}">
              <a16:creationId xmlns:a16="http://schemas.microsoft.com/office/drawing/2014/main" id="{00000000-0008-0000-0700-000002000000}"/>
            </a:ext>
          </a:extLst>
        </xdr:cNvPr>
        <xdr:cNvSpPr txBox="1"/>
      </xdr:nvSpPr>
      <xdr:spPr>
        <a:xfrm>
          <a:off x="9448800" y="90754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1510</xdr:row>
      <xdr:rowOff>0</xdr:rowOff>
    </xdr:from>
    <xdr:ext cx="184731" cy="264560"/>
    <xdr:sp macro="" textlink="">
      <xdr:nvSpPr>
        <xdr:cNvPr id="3" name="TextBox 2">
          <a:extLst>
            <a:ext uri="{FF2B5EF4-FFF2-40B4-BE49-F238E27FC236}">
              <a16:creationId xmlns:a16="http://schemas.microsoft.com/office/drawing/2014/main" id="{00000000-0008-0000-0700-000003000000}"/>
            </a:ext>
          </a:extLst>
        </xdr:cNvPr>
        <xdr:cNvSpPr txBox="1"/>
      </xdr:nvSpPr>
      <xdr:spPr>
        <a:xfrm>
          <a:off x="9448800" y="90754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629</xdr:row>
      <xdr:rowOff>0</xdr:rowOff>
    </xdr:from>
    <xdr:ext cx="184731" cy="264560"/>
    <xdr:sp macro="" textlink="">
      <xdr:nvSpPr>
        <xdr:cNvPr id="8" name="TextBox 7">
          <a:extLst>
            <a:ext uri="{FF2B5EF4-FFF2-40B4-BE49-F238E27FC236}">
              <a16:creationId xmlns:a16="http://schemas.microsoft.com/office/drawing/2014/main" id="{00000000-0008-0000-0700-000008000000}"/>
            </a:ext>
          </a:extLst>
        </xdr:cNvPr>
        <xdr:cNvSpPr txBox="1"/>
      </xdr:nvSpPr>
      <xdr:spPr>
        <a:xfrm>
          <a:off x="9448800" y="56654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485775</xdr:colOff>
      <xdr:row>519</xdr:row>
      <xdr:rowOff>47625</xdr:rowOff>
    </xdr:from>
    <xdr:ext cx="184731" cy="264560"/>
    <xdr:sp macro="" textlink="">
      <xdr:nvSpPr>
        <xdr:cNvPr id="9" name="TextBox 8">
          <a:extLst>
            <a:ext uri="{FF2B5EF4-FFF2-40B4-BE49-F238E27FC236}">
              <a16:creationId xmlns:a16="http://schemas.microsoft.com/office/drawing/2014/main" id="{00000000-0008-0000-0700-000009000000}"/>
            </a:ext>
          </a:extLst>
        </xdr:cNvPr>
        <xdr:cNvSpPr txBox="1"/>
      </xdr:nvSpPr>
      <xdr:spPr>
        <a:xfrm>
          <a:off x="9448800" y="420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200023</xdr:colOff>
      <xdr:row>20</xdr:row>
      <xdr:rowOff>76199</xdr:rowOff>
    </xdr:from>
    <xdr:ext cx="3495677" cy="314326"/>
    <xdr:sp macro="" textlink="">
      <xdr:nvSpPr>
        <xdr:cNvPr id="10" name="TextBox 9">
          <a:extLst>
            <a:ext uri="{FF2B5EF4-FFF2-40B4-BE49-F238E27FC236}">
              <a16:creationId xmlns:a16="http://schemas.microsoft.com/office/drawing/2014/main" id="{00000000-0008-0000-0700-00000A000000}"/>
            </a:ext>
          </a:extLst>
        </xdr:cNvPr>
        <xdr:cNvSpPr txBox="1"/>
      </xdr:nvSpPr>
      <xdr:spPr>
        <a:xfrm>
          <a:off x="200023" y="3838574"/>
          <a:ext cx="3495677" cy="3143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171450" indent="-171450">
            <a:buFont typeface="Arial" pitchFamily="34" charset="0"/>
            <a:buChar char="•"/>
          </a:pPr>
          <a:r>
            <a:rPr lang="en-US" sz="1000" b="0" baseline="0"/>
            <a:t>Requirements based on 14.0 software release</a:t>
          </a:r>
        </a:p>
        <a:p>
          <a:pPr marL="171450" indent="-171450">
            <a:buFont typeface="Arial" pitchFamily="34" charset="0"/>
            <a:buChar char="•"/>
          </a:pPr>
          <a:endParaRPr lang="en-US" sz="1000" b="0"/>
        </a:p>
      </xdr:txBody>
    </xdr:sp>
    <xdr:clientData/>
  </xdr:oneCellAnchor>
  <xdr:twoCellAnchor editAs="oneCell">
    <xdr:from>
      <xdr:col>0</xdr:col>
      <xdr:colOff>114300</xdr:colOff>
      <xdr:row>16</xdr:row>
      <xdr:rowOff>76200</xdr:rowOff>
    </xdr:from>
    <xdr:to>
      <xdr:col>0</xdr:col>
      <xdr:colOff>853440</xdr:colOff>
      <xdr:row>20</xdr:row>
      <xdr:rowOff>20913</xdr:rowOff>
    </xdr:to>
    <xdr:pic>
      <xdr:nvPicPr>
        <xdr:cNvPr id="11" name="Picture 10" descr="C:\Users\lmasia.NETGEAR\AppData\Local\Microsoft\Windows\Temporary Internet Files\Content.IE5\UJVHF5AN\MC900433806[1].png">
          <a:extLst>
            <a:ext uri="{FF2B5EF4-FFF2-40B4-BE49-F238E27FC236}">
              <a16:creationId xmlns:a16="http://schemas.microsoft.com/office/drawing/2014/main" id="{00000000-0008-0000-0700-00000B000000}"/>
            </a:ext>
          </a:extLst>
        </xdr:cNvPr>
        <xdr:cNvPicPr>
          <a:picLocks noChangeAspect="1" noChangeArrowheads="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14300" y="3038475"/>
          <a:ext cx="733425" cy="7400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7</xdr:col>
      <xdr:colOff>21167</xdr:colOff>
      <xdr:row>4</xdr:row>
      <xdr:rowOff>93663</xdr:rowOff>
    </xdr:from>
    <xdr:ext cx="3465592" cy="328295"/>
    <xdr:sp macro="" textlink="">
      <xdr:nvSpPr>
        <xdr:cNvPr id="14" name="TextBox 13">
          <a:extLst>
            <a:ext uri="{FF2B5EF4-FFF2-40B4-BE49-F238E27FC236}">
              <a16:creationId xmlns:a16="http://schemas.microsoft.com/office/drawing/2014/main" id="{00000000-0008-0000-0700-00000E000000}"/>
            </a:ext>
          </a:extLst>
        </xdr:cNvPr>
        <xdr:cNvSpPr txBox="1"/>
      </xdr:nvSpPr>
      <xdr:spPr>
        <a:xfrm>
          <a:off x="13790084" y="897996"/>
          <a:ext cx="346559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r>
            <a:rPr lang="en-US" sz="1600" b="0" baseline="0">
              <a:solidFill>
                <a:schemeClr val="bg1"/>
              </a:solidFill>
              <a:latin typeface="Arial" panose="020B0604020202020204" pitchFamily="34" charset="0"/>
              <a:cs typeface="Arial" panose="020B0604020202020204" pitchFamily="34" charset="0"/>
            </a:rPr>
            <a:t>Tech Specs | </a:t>
          </a:r>
          <a:r>
            <a:rPr lang="en-US" sz="1600" b="1">
              <a:solidFill>
                <a:schemeClr val="bg1"/>
              </a:solidFill>
              <a:latin typeface="Arial" panose="020B0604020202020204" pitchFamily="34" charset="0"/>
              <a:cs typeface="Arial" panose="020B0604020202020204" pitchFamily="34" charset="0"/>
            </a:rPr>
            <a:t>M4350 series</a:t>
          </a:r>
        </a:p>
      </xdr:txBody>
    </xdr:sp>
    <xdr:clientData/>
  </xdr:oneCellAnchor>
  <xdr:twoCellAnchor editAs="oneCell">
    <xdr:from>
      <xdr:col>9</xdr:col>
      <xdr:colOff>1218141</xdr:colOff>
      <xdr:row>10</xdr:row>
      <xdr:rowOff>85193</xdr:rowOff>
    </xdr:from>
    <xdr:to>
      <xdr:col>11</xdr:col>
      <xdr:colOff>134</xdr:colOff>
      <xdr:row>14</xdr:row>
      <xdr:rowOff>55343</xdr:rowOff>
    </xdr:to>
    <xdr:pic>
      <xdr:nvPicPr>
        <xdr:cNvPr id="15" name="Picture 14">
          <a:extLst>
            <a:ext uri="{FF2B5EF4-FFF2-40B4-BE49-F238E27FC236}">
              <a16:creationId xmlns:a16="http://schemas.microsoft.com/office/drawing/2014/main" id="{00000000-0008-0000-0700-00000F000000}"/>
            </a:ext>
          </a:extLst>
        </xdr:cNvPr>
        <xdr:cNvPicPr>
          <a:picLocks noChangeAspect="1"/>
        </xdr:cNvPicPr>
      </xdr:nvPicPr>
      <xdr:blipFill>
        <a:blip xmlns:r="http://schemas.openxmlformats.org/officeDocument/2006/relationships" r:embed="rId2" cstate="email">
          <a:clrChange>
            <a:clrFrom>
              <a:srgbClr val="FFFFFF"/>
            </a:clrFrom>
            <a:clrTo>
              <a:srgbClr val="FFFFFF">
                <a:alpha val="0"/>
              </a:srgbClr>
            </a:clrTo>
          </a:clrChange>
          <a:extLst>
            <a:ext uri="{28A0092B-C50C-407E-A947-70E740481C1C}">
              <a14:useLocalDpi xmlns:a14="http://schemas.microsoft.com/office/drawing/2010/main"/>
            </a:ext>
          </a:extLst>
        </a:blip>
        <a:stretch>
          <a:fillRect/>
        </a:stretch>
      </xdr:blipFill>
      <xdr:spPr>
        <a:xfrm>
          <a:off x="17590558" y="2096026"/>
          <a:ext cx="713014" cy="778934"/>
        </a:xfrm>
        <a:prstGeom prst="rect">
          <a:avLst/>
        </a:prstGeom>
      </xdr:spPr>
    </xdr:pic>
    <xdr:clientData/>
  </xdr:twoCellAnchor>
  <xdr:oneCellAnchor>
    <xdr:from>
      <xdr:col>7</xdr:col>
      <xdr:colOff>732282</xdr:colOff>
      <xdr:row>6</xdr:row>
      <xdr:rowOff>182563</xdr:rowOff>
    </xdr:from>
    <xdr:ext cx="3225435" cy="357790"/>
    <xdr:sp macro="" textlink="">
      <xdr:nvSpPr>
        <xdr:cNvPr id="16" name="TextBox 15">
          <a:extLst>
            <a:ext uri="{FF2B5EF4-FFF2-40B4-BE49-F238E27FC236}">
              <a16:creationId xmlns:a16="http://schemas.microsoft.com/office/drawing/2014/main" id="{00000000-0008-0000-0700-000010000000}"/>
            </a:ext>
          </a:extLst>
        </xdr:cNvPr>
        <xdr:cNvSpPr txBox="1"/>
      </xdr:nvSpPr>
      <xdr:spPr>
        <a:xfrm>
          <a:off x="14141365" y="1389063"/>
          <a:ext cx="3225435" cy="35779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r"/>
          <a:r>
            <a:rPr lang="en-US" sz="1800" b="0">
              <a:solidFill>
                <a:schemeClr val="bg1"/>
              </a:solidFill>
              <a:latin typeface="Arial" panose="020B0604020202020204" pitchFamily="34" charset="0"/>
              <a:cs typeface="Arial" panose="020B0604020202020204" pitchFamily="34" charset="0"/>
            </a:rPr>
            <a:t>AV and IT Managed Switches</a:t>
          </a:r>
          <a:endParaRPr lang="en-US" sz="1800" b="1">
            <a:solidFill>
              <a:schemeClr val="bg1"/>
            </a:solidFill>
            <a:latin typeface="Arial" panose="020B0604020202020204" pitchFamily="34" charset="0"/>
            <a:cs typeface="Arial" panose="020B0604020202020204" pitchFamily="34" charset="0"/>
          </a:endParaRPr>
        </a:p>
      </xdr:txBody>
    </xdr:sp>
    <xdr:clientData/>
  </xdr:oneCellAnchor>
  <xdr:twoCellAnchor editAs="oneCell">
    <xdr:from>
      <xdr:col>0</xdr:col>
      <xdr:colOff>0</xdr:colOff>
      <xdr:row>1653</xdr:row>
      <xdr:rowOff>10584</xdr:rowOff>
    </xdr:from>
    <xdr:to>
      <xdr:col>9</xdr:col>
      <xdr:colOff>593622</xdr:colOff>
      <xdr:row>1667</xdr:row>
      <xdr:rowOff>60956</xdr:rowOff>
    </xdr:to>
    <xdr:pic>
      <xdr:nvPicPr>
        <xdr:cNvPr id="19" name="Picture 18">
          <a:extLst>
            <a:ext uri="{FF2B5EF4-FFF2-40B4-BE49-F238E27FC236}">
              <a16:creationId xmlns:a16="http://schemas.microsoft.com/office/drawing/2014/main" id="{00000000-0008-0000-0700-000013000000}"/>
            </a:ext>
          </a:extLst>
        </xdr:cNvPr>
        <xdr:cNvPicPr>
          <a:picLocks noChangeAspect="1"/>
        </xdr:cNvPicPr>
      </xdr:nvPicPr>
      <xdr:blipFill>
        <a:blip xmlns:r="http://schemas.openxmlformats.org/officeDocument/2006/relationships" r:embed="rId3"/>
        <a:stretch>
          <a:fillRect/>
        </a:stretch>
      </xdr:blipFill>
      <xdr:spPr>
        <a:xfrm>
          <a:off x="0" y="279177751"/>
          <a:ext cx="17966076" cy="2719916"/>
        </a:xfrm>
        <a:prstGeom prst="rect">
          <a:avLst/>
        </a:prstGeom>
      </xdr:spPr>
    </xdr:pic>
    <xdr:clientData/>
  </xdr:twoCellAnchor>
  <xdr:twoCellAnchor editAs="oneCell">
    <xdr:from>
      <xdr:col>0</xdr:col>
      <xdr:colOff>21169</xdr:colOff>
      <xdr:row>26</xdr:row>
      <xdr:rowOff>126996</xdr:rowOff>
    </xdr:from>
    <xdr:to>
      <xdr:col>1</xdr:col>
      <xdr:colOff>15291</xdr:colOff>
      <xdr:row>32</xdr:row>
      <xdr:rowOff>36507</xdr:rowOff>
    </xdr:to>
    <xdr:pic>
      <xdr:nvPicPr>
        <xdr:cNvPr id="20" name="Picture 19">
          <a:extLst>
            <a:ext uri="{FF2B5EF4-FFF2-40B4-BE49-F238E27FC236}">
              <a16:creationId xmlns:a16="http://schemas.microsoft.com/office/drawing/2014/main" id="{00000000-0008-0000-0700-00001400000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39286" b="-1"/>
        <a:stretch/>
      </xdr:blipFill>
      <xdr:spPr>
        <a:xfrm>
          <a:off x="21169" y="5090579"/>
          <a:ext cx="3796712" cy="1301749"/>
        </a:xfrm>
        <a:prstGeom prst="rect">
          <a:avLst/>
        </a:prstGeom>
      </xdr:spPr>
    </xdr:pic>
    <xdr:clientData/>
  </xdr:twoCellAnchor>
  <xdr:twoCellAnchor>
    <xdr:from>
      <xdr:col>6</xdr:col>
      <xdr:colOff>179296</xdr:colOff>
      <xdr:row>91</xdr:row>
      <xdr:rowOff>46142</xdr:rowOff>
    </xdr:from>
    <xdr:to>
      <xdr:col>9</xdr:col>
      <xdr:colOff>1245024</xdr:colOff>
      <xdr:row>102</xdr:row>
      <xdr:rowOff>162559</xdr:rowOff>
    </xdr:to>
    <xdr:sp macro="" textlink="">
      <xdr:nvSpPr>
        <xdr:cNvPr id="21" name="TextBox 20">
          <a:extLst>
            <a:ext uri="{FF2B5EF4-FFF2-40B4-BE49-F238E27FC236}">
              <a16:creationId xmlns:a16="http://schemas.microsoft.com/office/drawing/2014/main" id="{00000000-0008-0000-0700-000015000000}"/>
            </a:ext>
          </a:extLst>
        </xdr:cNvPr>
        <xdr:cNvSpPr txBox="1"/>
      </xdr:nvSpPr>
      <xdr:spPr>
        <a:xfrm>
          <a:off x="13278972" y="18916848"/>
          <a:ext cx="5458434" cy="2211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IE" sz="1100" b="1" i="1" u="none" strike="noStrike">
              <a:solidFill>
                <a:schemeClr val="dk1"/>
              </a:solidFill>
              <a:effectLst/>
              <a:latin typeface="+mn-lt"/>
              <a:ea typeface="+mn-ea"/>
              <a:cs typeface="+mn-cs"/>
            </a:rPr>
            <a:t>* Ethernet Mode</a:t>
          </a:r>
          <a:r>
            <a:rPr lang="en-IE" sz="1100" b="0" i="1" u="none" strike="noStrike">
              <a:solidFill>
                <a:schemeClr val="dk1"/>
              </a:solidFill>
              <a:effectLst/>
              <a:latin typeface="+mn-lt"/>
              <a:ea typeface="+mn-ea"/>
              <a:cs typeface="+mn-cs"/>
            </a:rPr>
            <a:t>: Each 4 x 25G block is connected to a 100G SERDES.</a:t>
          </a:r>
        </a:p>
        <a:p>
          <a:r>
            <a:rPr lang="en-IE" sz="1100" b="0" i="1" u="none" strike="noStrike">
              <a:solidFill>
                <a:schemeClr val="dk1"/>
              </a:solidFill>
              <a:effectLst/>
              <a:latin typeface="+mn-lt"/>
              <a:ea typeface="+mn-ea"/>
              <a:cs typeface="+mn-cs"/>
            </a:rPr>
            <a:t>As such, each 4-port block can only work at the same speed: 4x10G, or 4x25G.</a:t>
          </a:r>
        </a:p>
        <a:p>
          <a:r>
            <a:rPr lang="en-IE" sz="1100" b="0" i="1" u="none" strike="noStrike">
              <a:solidFill>
                <a:schemeClr val="dk1"/>
              </a:solidFill>
              <a:effectLst/>
              <a:latin typeface="+mn-lt"/>
              <a:ea typeface="+mn-ea"/>
              <a:cs typeface="+mn-cs"/>
            </a:rPr>
            <a:t>Since 25G takes precedence, when one 25G module is inserted, other ports with 10G modules get down in the same 4-port block.</a:t>
          </a:r>
          <a:r>
            <a:rPr lang="en-IE" b="0" i="1"/>
            <a:t> </a:t>
          </a:r>
        </a:p>
        <a:p>
          <a:endParaRPr lang="en-IE" sz="500" b="0" i="1" u="none" strike="noStrike">
            <a:solidFill>
              <a:schemeClr val="dk1"/>
            </a:solidFill>
            <a:effectLst/>
            <a:latin typeface="+mn-lt"/>
            <a:ea typeface="+mn-ea"/>
            <a:cs typeface="+mn-cs"/>
          </a:endParaRPr>
        </a:p>
        <a:p>
          <a:r>
            <a:rPr lang="en-IE" sz="1100" b="1" i="1" u="none" strike="noStrike">
              <a:solidFill>
                <a:schemeClr val="dk1"/>
              </a:solidFill>
              <a:effectLst/>
              <a:latin typeface="+mn-lt"/>
              <a:ea typeface="+mn-ea"/>
              <a:cs typeface="+mn-cs"/>
            </a:rPr>
            <a:t>** Stacking Mode</a:t>
          </a:r>
          <a:r>
            <a:rPr lang="en-IE" sz="1100" b="0" i="1" u="none" strike="noStrike">
              <a:solidFill>
                <a:schemeClr val="dk1"/>
              </a:solidFill>
              <a:effectLst/>
              <a:latin typeface="+mn-lt"/>
              <a:ea typeface="+mn-ea"/>
              <a:cs typeface="+mn-cs"/>
            </a:rPr>
            <a:t>: Stacking link only works on the highest speed supported by a Stack port. </a:t>
          </a:r>
        </a:p>
        <a:p>
          <a:r>
            <a:rPr lang="en-IE" sz="1100" b="0" i="1" u="none" strike="noStrike">
              <a:solidFill>
                <a:schemeClr val="dk1"/>
              </a:solidFill>
              <a:effectLst/>
              <a:latin typeface="+mn-lt"/>
              <a:ea typeface="+mn-ea"/>
              <a:cs typeface="+mn-cs"/>
            </a:rPr>
            <a:t>A 25G port, when configured in Stack mode, only operates at 25G. It cannot operate at 10G. </a:t>
          </a:r>
        </a:p>
        <a:p>
          <a:r>
            <a:rPr lang="en-IE" sz="1100" b="0" i="1" u="none" strike="noStrike">
              <a:solidFill>
                <a:schemeClr val="dk1"/>
              </a:solidFill>
              <a:effectLst/>
              <a:latin typeface="+mn-lt"/>
              <a:ea typeface="+mn-ea"/>
              <a:cs typeface="+mn-cs"/>
            </a:rPr>
            <a:t>Similarly, a 100G port, when configured in Stack mode, only operates at 100G.</a:t>
          </a:r>
          <a:r>
            <a:rPr lang="en-IE" b="0" i="1"/>
            <a:t> </a:t>
          </a:r>
          <a:endParaRPr lang="en-IE" sz="1100" b="0" i="1"/>
        </a:p>
      </xdr:txBody>
    </xdr:sp>
    <xdr:clientData/>
  </xdr:twoCellAnchor>
  <xdr:twoCellAnchor editAs="oneCell">
    <xdr:from>
      <xdr:col>0</xdr:col>
      <xdr:colOff>381000</xdr:colOff>
      <xdr:row>4</xdr:row>
      <xdr:rowOff>105833</xdr:rowOff>
    </xdr:from>
    <xdr:to>
      <xdr:col>1</xdr:col>
      <xdr:colOff>762000</xdr:colOff>
      <xdr:row>7</xdr:row>
      <xdr:rowOff>172594</xdr:rowOff>
    </xdr:to>
    <xdr:pic>
      <xdr:nvPicPr>
        <xdr:cNvPr id="4" name="Picture 3">
          <a:extLst>
            <a:ext uri="{FF2B5EF4-FFF2-40B4-BE49-F238E27FC236}">
              <a16:creationId xmlns:a16="http://schemas.microsoft.com/office/drawing/2014/main" id="{D60D347A-BDB5-488E-B5C6-95994D3431A1}"/>
            </a:ext>
          </a:extLst>
        </xdr:cNvPr>
        <xdr:cNvPicPr>
          <a:picLocks noChangeAspect="1"/>
        </xdr:cNvPicPr>
      </xdr:nvPicPr>
      <xdr:blipFill>
        <a:blip xmlns:r="http://schemas.openxmlformats.org/officeDocument/2006/relationships" r:embed="rId5"/>
        <a:stretch>
          <a:fillRect/>
        </a:stretch>
      </xdr:blipFill>
      <xdr:spPr>
        <a:xfrm>
          <a:off x="381000" y="910166"/>
          <a:ext cx="4572000" cy="657633"/>
        </a:xfrm>
        <a:prstGeom prst="rect">
          <a:avLst/>
        </a:prstGeom>
      </xdr:spPr>
    </xdr:pic>
    <xdr:clientData/>
  </xdr:twoCellAnchor>
  <xdr:oneCellAnchor>
    <xdr:from>
      <xdr:col>7</xdr:col>
      <xdr:colOff>0</xdr:colOff>
      <xdr:row>110</xdr:row>
      <xdr:rowOff>91553</xdr:rowOff>
    </xdr:from>
    <xdr:ext cx="2761741" cy="1986826"/>
    <xdr:sp macro="" textlink="">
      <xdr:nvSpPr>
        <xdr:cNvPr id="7" name="TextBox 6">
          <a:extLst>
            <a:ext uri="{FF2B5EF4-FFF2-40B4-BE49-F238E27FC236}">
              <a16:creationId xmlns:a16="http://schemas.microsoft.com/office/drawing/2014/main" id="{9694684E-E79A-689E-87CB-BA54923246C7}"/>
            </a:ext>
          </a:extLst>
        </xdr:cNvPr>
        <xdr:cNvSpPr txBox="1"/>
      </xdr:nvSpPr>
      <xdr:spPr>
        <a:xfrm>
          <a:off x="14758147" y="22581759"/>
          <a:ext cx="2761741" cy="19868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t>APS350W:	APS350W-100NES/AJS/00S</a:t>
          </a:r>
        </a:p>
        <a:p>
          <a:r>
            <a:rPr lang="en-US" sz="1100"/>
            <a:t>APS600Wv2: 	APS600W-200NES/AJS/00S</a:t>
          </a:r>
        </a:p>
        <a:p>
          <a:r>
            <a:rPr lang="en-US" sz="1100"/>
            <a:t>APS920W:	APS920W-100NES/AJS/00S</a:t>
          </a:r>
        </a:p>
        <a:p>
          <a:r>
            <a:rPr lang="en-US" sz="1100"/>
            <a:t>APS200W:	APS2000W-100NES/AJS/00S</a:t>
          </a:r>
        </a:p>
        <a:p>
          <a:endParaRPr lang="en-US" sz="1100"/>
        </a:p>
        <a:p>
          <a:r>
            <a:rPr lang="en-US" sz="1100"/>
            <a:t>APS254W:	APS254W-10000S</a:t>
          </a:r>
        </a:p>
        <a:p>
          <a:endParaRPr lang="en-US" sz="1100"/>
        </a:p>
        <a:p>
          <a:r>
            <a:rPr lang="en-US" sz="1100"/>
            <a:t>APS600Wv3:	APS600W-300NES/AJS/00S</a:t>
          </a:r>
        </a:p>
        <a:p>
          <a:r>
            <a:rPr lang="en-US" sz="1100"/>
            <a:t>APS1200Wv2:	APS1200W-200NES/AJS/00S</a:t>
          </a:r>
        </a:p>
        <a:p>
          <a:r>
            <a:rPr lang="en-US" sz="1100"/>
            <a:t>APS2000Wv2:	APS2000W-200NES/AJS/00S</a:t>
          </a:r>
        </a:p>
        <a:p>
          <a:endParaRPr lang="en-US" sz="1100"/>
        </a:p>
      </xdr:txBody>
    </xdr:sp>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ackage" Target="../embeddings/Microsoft_Visio_Drawing3.vsdx"/><Relationship Id="rId13" Type="http://schemas.openxmlformats.org/officeDocument/2006/relationships/package" Target="../embeddings/Microsoft_Visio_Drawing8.vsdx"/><Relationship Id="rId18" Type="http://schemas.openxmlformats.org/officeDocument/2006/relationships/package" Target="../embeddings/Microsoft_Visio_Drawing13.vsdx"/><Relationship Id="rId3" Type="http://schemas.openxmlformats.org/officeDocument/2006/relationships/vmlDrawing" Target="../drawings/vmlDrawing1.vml"/><Relationship Id="rId21" Type="http://schemas.openxmlformats.org/officeDocument/2006/relationships/package" Target="../embeddings/Microsoft_Visio_Drawing16.vsdx"/><Relationship Id="rId7" Type="http://schemas.openxmlformats.org/officeDocument/2006/relationships/package" Target="../embeddings/Microsoft_Visio_Drawing2.vsdx"/><Relationship Id="rId12" Type="http://schemas.openxmlformats.org/officeDocument/2006/relationships/package" Target="../embeddings/Microsoft_Visio_Drawing7.vsdx"/><Relationship Id="rId17" Type="http://schemas.openxmlformats.org/officeDocument/2006/relationships/package" Target="../embeddings/Microsoft_Visio_Drawing12.vsdx"/><Relationship Id="rId2" Type="http://schemas.openxmlformats.org/officeDocument/2006/relationships/drawing" Target="../drawings/drawing4.xml"/><Relationship Id="rId16" Type="http://schemas.openxmlformats.org/officeDocument/2006/relationships/package" Target="../embeddings/Microsoft_Visio_Drawing11.vsdx"/><Relationship Id="rId20" Type="http://schemas.openxmlformats.org/officeDocument/2006/relationships/package" Target="../embeddings/Microsoft_Visio_Drawing15.vsdx"/><Relationship Id="rId1" Type="http://schemas.openxmlformats.org/officeDocument/2006/relationships/printerSettings" Target="../printerSettings/printerSettings4.bin"/><Relationship Id="rId6" Type="http://schemas.openxmlformats.org/officeDocument/2006/relationships/package" Target="../embeddings/Microsoft_Visio_Drawing1.vsdx"/><Relationship Id="rId11" Type="http://schemas.openxmlformats.org/officeDocument/2006/relationships/package" Target="../embeddings/Microsoft_Visio_Drawing6.vsdx"/><Relationship Id="rId5" Type="http://schemas.openxmlformats.org/officeDocument/2006/relationships/image" Target="../media/image8.emf"/><Relationship Id="rId15" Type="http://schemas.openxmlformats.org/officeDocument/2006/relationships/package" Target="../embeddings/Microsoft_Visio_Drawing10.vsdx"/><Relationship Id="rId10" Type="http://schemas.openxmlformats.org/officeDocument/2006/relationships/package" Target="../embeddings/Microsoft_Visio_Drawing5.vsdx"/><Relationship Id="rId19" Type="http://schemas.openxmlformats.org/officeDocument/2006/relationships/package" Target="../embeddings/Microsoft_Visio_Drawing14.vsdx"/><Relationship Id="rId4" Type="http://schemas.openxmlformats.org/officeDocument/2006/relationships/package" Target="../embeddings/Microsoft_Visio_Drawing.vsdx"/><Relationship Id="rId9" Type="http://schemas.openxmlformats.org/officeDocument/2006/relationships/package" Target="../embeddings/Microsoft_Visio_Drawing4.vsdx"/><Relationship Id="rId14" Type="http://schemas.openxmlformats.org/officeDocument/2006/relationships/package" Target="../embeddings/Microsoft_Visio_Drawing9.vsdx"/><Relationship Id="rId22" Type="http://schemas.openxmlformats.org/officeDocument/2006/relationships/package" Target="../embeddings/Microsoft_Visio_Drawing17.vsdx"/></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C25AE-2367-429B-9EC0-AB6C3C784DF5}">
  <sheetPr>
    <pageSetUpPr fitToPage="1"/>
  </sheetPr>
  <dimension ref="A1:U146"/>
  <sheetViews>
    <sheetView showGridLines="0" tabSelected="1" workbookViewId="0">
      <selection activeCell="A14" sqref="A14"/>
    </sheetView>
  </sheetViews>
  <sheetFormatPr defaultColWidth="9.109375" defaultRowHeight="15.9" customHeight="1"/>
  <cols>
    <col min="1" max="1" width="20.44140625" style="1" customWidth="1"/>
    <col min="2" max="3" width="13.88671875" style="9" customWidth="1"/>
    <col min="4" max="4" width="12.6640625" style="9" customWidth="1"/>
    <col min="5" max="7" width="12.109375" style="9" customWidth="1"/>
    <col min="8" max="8" width="15.88671875" style="9" customWidth="1"/>
    <col min="9" max="9" width="14.21875" style="9" customWidth="1"/>
    <col min="10" max="10" width="15.44140625" style="9" customWidth="1"/>
    <col min="11" max="11" width="13.109375" style="9" customWidth="1"/>
    <col min="12" max="12" width="13.6640625" style="9" customWidth="1"/>
    <col min="13" max="13" width="13.109375" style="9" customWidth="1"/>
    <col min="14" max="14" width="16.21875" style="9" customWidth="1"/>
    <col min="15" max="15" width="13.21875" style="9" customWidth="1"/>
    <col min="16" max="28" width="12.6640625" style="1" customWidth="1"/>
    <col min="29" max="16384" width="9.109375" style="1"/>
  </cols>
  <sheetData>
    <row r="1" spans="1:14" s="9" customFormat="1" ht="15.9" customHeight="1">
      <c r="A1" s="499"/>
      <c r="B1" s="500"/>
      <c r="C1" s="500"/>
      <c r="D1" s="500"/>
      <c r="E1" s="500"/>
      <c r="F1" s="500"/>
      <c r="G1" s="500"/>
      <c r="H1" s="500"/>
      <c r="I1" s="500"/>
      <c r="J1" s="500"/>
      <c r="K1" s="500"/>
      <c r="L1" s="500"/>
      <c r="M1" s="500"/>
      <c r="N1" s="500"/>
    </row>
    <row r="2" spans="1:14" s="9" customFormat="1" ht="15.9" customHeight="1">
      <c r="A2" s="499"/>
      <c r="B2" s="500"/>
      <c r="C2" s="500"/>
      <c r="D2" s="500"/>
      <c r="E2" s="500"/>
      <c r="F2" s="500"/>
      <c r="G2" s="500"/>
      <c r="H2" s="500"/>
      <c r="I2" s="500"/>
      <c r="J2" s="500"/>
      <c r="K2" s="500"/>
      <c r="L2" s="500"/>
      <c r="M2" s="500"/>
      <c r="N2" s="500"/>
    </row>
    <row r="3" spans="1:14" s="9" customFormat="1" ht="15.9" customHeight="1">
      <c r="A3" s="499"/>
      <c r="B3" s="500"/>
      <c r="C3" s="500"/>
      <c r="D3" s="500"/>
      <c r="E3" s="500"/>
      <c r="F3" s="500"/>
      <c r="G3" s="500"/>
      <c r="H3" s="500"/>
      <c r="I3" s="500"/>
      <c r="J3" s="500"/>
      <c r="K3" s="500"/>
      <c r="L3" s="500"/>
      <c r="M3" s="500"/>
      <c r="N3" s="500"/>
    </row>
    <row r="4" spans="1:14" s="9" customFormat="1" ht="15.9" customHeight="1">
      <c r="A4" s="499"/>
      <c r="B4" s="500"/>
      <c r="C4" s="500"/>
      <c r="D4" s="500"/>
      <c r="E4" s="500"/>
      <c r="F4" s="500"/>
      <c r="G4" s="500"/>
      <c r="H4" s="500"/>
      <c r="I4" s="500"/>
      <c r="J4" s="500"/>
      <c r="K4" s="500"/>
      <c r="L4" s="500"/>
      <c r="M4" s="500"/>
      <c r="N4" s="500"/>
    </row>
    <row r="5" spans="1:14" s="9" customFormat="1" ht="15.9" customHeight="1">
      <c r="A5" s="499"/>
      <c r="B5" s="500"/>
      <c r="C5" s="500"/>
      <c r="D5" s="500"/>
      <c r="E5" s="500"/>
      <c r="F5" s="500"/>
      <c r="G5" s="500"/>
      <c r="H5" s="500"/>
      <c r="I5" s="500"/>
      <c r="J5" s="500"/>
      <c r="K5" s="500"/>
      <c r="L5" s="500"/>
      <c r="M5" s="500"/>
      <c r="N5" s="500"/>
    </row>
    <row r="6" spans="1:14" s="9" customFormat="1" ht="15.9" customHeight="1">
      <c r="A6" s="499"/>
      <c r="B6" s="500"/>
      <c r="C6" s="500"/>
      <c r="D6" s="500"/>
      <c r="E6" s="500"/>
      <c r="F6" s="500"/>
      <c r="G6" s="500"/>
      <c r="H6" s="500"/>
      <c r="I6" s="500"/>
      <c r="J6" s="500"/>
      <c r="K6" s="500"/>
      <c r="L6" s="500"/>
      <c r="M6" s="500"/>
      <c r="N6" s="500"/>
    </row>
    <row r="7" spans="1:14" s="9" customFormat="1" ht="15.9" customHeight="1">
      <c r="A7" s="499"/>
      <c r="B7" s="500"/>
      <c r="C7" s="500"/>
      <c r="D7" s="500"/>
      <c r="E7" s="500"/>
      <c r="F7" s="500"/>
      <c r="G7" s="500"/>
      <c r="H7" s="500"/>
      <c r="I7" s="500"/>
      <c r="J7" s="500"/>
      <c r="K7" s="500"/>
      <c r="L7" s="500"/>
      <c r="M7" s="500"/>
      <c r="N7" s="500"/>
    </row>
    <row r="8" spans="1:14" s="9" customFormat="1" ht="15.9" customHeight="1">
      <c r="A8" s="499"/>
      <c r="B8" s="500"/>
      <c r="C8" s="500"/>
      <c r="D8" s="500"/>
      <c r="E8" s="500"/>
      <c r="F8" s="500"/>
      <c r="G8" s="500"/>
      <c r="H8" s="500"/>
      <c r="I8" s="500"/>
      <c r="J8" s="500"/>
      <c r="K8" s="500"/>
      <c r="L8" s="500"/>
      <c r="M8" s="500"/>
      <c r="N8" s="500"/>
    </row>
    <row r="9" spans="1:14" s="9" customFormat="1" ht="15.9" customHeight="1">
      <c r="A9" s="499"/>
      <c r="B9" s="500"/>
      <c r="C9" s="500"/>
      <c r="D9" s="500"/>
      <c r="E9" s="500"/>
      <c r="F9" s="500"/>
      <c r="G9" s="500"/>
      <c r="H9" s="500"/>
      <c r="I9" s="500"/>
      <c r="J9" s="500"/>
      <c r="K9" s="500"/>
      <c r="L9" s="500"/>
      <c r="M9" s="500"/>
      <c r="N9" s="500"/>
    </row>
    <row r="10" spans="1:14" s="9" customFormat="1" ht="15.9" customHeight="1">
      <c r="A10" s="499"/>
      <c r="B10" s="500"/>
      <c r="C10" s="500"/>
      <c r="D10" s="500"/>
      <c r="E10" s="500"/>
      <c r="F10" s="500"/>
      <c r="G10" s="500"/>
      <c r="H10" s="500"/>
      <c r="I10" s="500"/>
      <c r="J10" s="500"/>
      <c r="K10" s="500"/>
      <c r="L10" s="500"/>
      <c r="M10" s="500"/>
      <c r="N10" s="500"/>
    </row>
    <row r="11" spans="1:14" s="9" customFormat="1" ht="15.9" customHeight="1">
      <c r="A11" s="499"/>
      <c r="B11" s="500"/>
      <c r="C11" s="500"/>
      <c r="D11" s="500"/>
      <c r="E11" s="500"/>
      <c r="F11" s="500"/>
      <c r="G11" s="500"/>
      <c r="H11" s="500"/>
      <c r="I11" s="500"/>
      <c r="J11" s="500"/>
      <c r="K11" s="500"/>
      <c r="L11" s="500"/>
      <c r="M11" s="500"/>
      <c r="N11" s="500"/>
    </row>
    <row r="12" spans="1:14" s="9" customFormat="1" ht="15.9" customHeight="1">
      <c r="A12" s="499"/>
      <c r="B12" s="500"/>
      <c r="C12" s="500"/>
      <c r="D12" s="500"/>
      <c r="E12" s="500"/>
      <c r="F12" s="500"/>
      <c r="G12" s="500"/>
      <c r="H12" s="500"/>
      <c r="I12" s="500"/>
      <c r="J12" s="500"/>
      <c r="K12" s="500"/>
      <c r="L12" s="500"/>
      <c r="M12" s="500"/>
      <c r="N12" s="500"/>
    </row>
    <row r="13" spans="1:14" s="9" customFormat="1" ht="15.9" customHeight="1">
      <c r="A13" s="499"/>
      <c r="B13" s="500"/>
      <c r="C13" s="500"/>
      <c r="D13" s="500"/>
      <c r="E13" s="500"/>
      <c r="F13" s="500"/>
      <c r="G13" s="500"/>
      <c r="H13" s="500"/>
      <c r="I13" s="500"/>
      <c r="J13" s="500"/>
      <c r="K13" s="500"/>
      <c r="L13" s="500"/>
      <c r="M13" s="500"/>
      <c r="N13" s="500"/>
    </row>
    <row r="16" spans="1:14" s="9" customFormat="1" ht="15.9" customHeight="1">
      <c r="A16" s="1"/>
    </row>
    <row r="17" spans="1:16" ht="15.9" customHeight="1">
      <c r="A17" s="105"/>
      <c r="B17" s="106"/>
      <c r="C17" s="106"/>
      <c r="D17" s="7"/>
      <c r="E17" s="7"/>
      <c r="F17" s="7"/>
      <c r="G17" s="7"/>
      <c r="H17" s="7"/>
      <c r="I17" s="7"/>
      <c r="J17" s="7"/>
      <c r="K17" s="7"/>
      <c r="L17" s="7"/>
      <c r="M17" s="7"/>
      <c r="N17" s="7"/>
      <c r="O17" s="7"/>
    </row>
    <row r="18" spans="1:16" ht="15.9" customHeight="1">
      <c r="A18" s="6"/>
      <c r="B18" s="7"/>
      <c r="C18" s="7"/>
      <c r="D18" s="7"/>
      <c r="E18" s="7"/>
      <c r="F18" s="7"/>
      <c r="G18" s="7"/>
      <c r="H18" s="7"/>
      <c r="I18" s="7"/>
      <c r="J18" s="7"/>
      <c r="K18" s="7"/>
      <c r="L18" s="7"/>
      <c r="M18" s="7"/>
      <c r="N18" s="7"/>
      <c r="O18" s="7"/>
    </row>
    <row r="19" spans="1:16" ht="15.9" customHeight="1">
      <c r="A19" s="6"/>
      <c r="B19" s="7"/>
      <c r="C19" s="7"/>
      <c r="D19" s="7"/>
      <c r="E19" s="7"/>
      <c r="F19" s="7"/>
      <c r="G19" s="7"/>
      <c r="H19" s="7"/>
      <c r="I19" s="7"/>
      <c r="J19" s="7"/>
      <c r="K19" s="7"/>
      <c r="L19" s="7"/>
      <c r="M19" s="7"/>
      <c r="N19" s="7"/>
      <c r="O19" s="7"/>
    </row>
    <row r="20" spans="1:16" s="160" customFormat="1" ht="22.5" customHeight="1">
      <c r="A20" s="229"/>
      <c r="B20" s="133"/>
      <c r="C20" s="133"/>
      <c r="D20" s="696"/>
      <c r="E20" s="696"/>
      <c r="F20" s="696"/>
      <c r="G20" s="696"/>
      <c r="H20" s="696"/>
      <c r="I20" s="696"/>
      <c r="J20" s="231"/>
      <c r="K20" s="697" t="s">
        <v>473</v>
      </c>
      <c r="L20" s="697"/>
      <c r="M20" s="697"/>
      <c r="O20" s="133"/>
      <c r="P20" s="133"/>
    </row>
    <row r="21" spans="1:16" s="160" customFormat="1" ht="22.5" customHeight="1">
      <c r="A21" s="232"/>
      <c r="B21" s="230"/>
      <c r="C21" s="231"/>
      <c r="D21" s="698"/>
      <c r="E21" s="698"/>
      <c r="F21" s="698"/>
      <c r="G21" s="698"/>
      <c r="H21" s="231"/>
      <c r="I21" s="231"/>
      <c r="J21" s="231"/>
      <c r="K21" s="699" t="s">
        <v>474</v>
      </c>
      <c r="L21" s="699"/>
      <c r="M21" s="699"/>
      <c r="N21" s="233"/>
      <c r="O21" s="133"/>
      <c r="P21" s="133"/>
    </row>
    <row r="22" spans="1:16" s="160" customFormat="1" ht="22.5" customHeight="1">
      <c r="A22" s="234"/>
      <c r="B22" s="235"/>
      <c r="C22" s="236"/>
      <c r="D22" s="237"/>
      <c r="E22" s="237"/>
      <c r="F22" s="238"/>
      <c r="G22" s="238"/>
      <c r="H22" s="235"/>
      <c r="I22" s="237"/>
      <c r="J22" s="238"/>
      <c r="K22" s="699" t="s">
        <v>475</v>
      </c>
      <c r="L22" s="699"/>
      <c r="M22" s="699"/>
      <c r="N22" s="239"/>
      <c r="O22" s="133"/>
      <c r="P22" s="133"/>
    </row>
    <row r="23" spans="1:16" ht="15.9" customHeight="1">
      <c r="A23" s="112"/>
      <c r="B23" s="56"/>
      <c r="C23" s="113"/>
      <c r="D23" s="114"/>
      <c r="E23" s="114"/>
      <c r="F23" s="117"/>
      <c r="G23" s="117"/>
      <c r="H23" s="56"/>
      <c r="I23" s="114"/>
      <c r="J23" s="115"/>
      <c r="K23" s="115"/>
      <c r="L23" s="115"/>
      <c r="M23" s="115"/>
      <c r="N23" s="118"/>
      <c r="P23" s="9"/>
    </row>
    <row r="24" spans="1:16" ht="15.9" customHeight="1">
      <c r="A24" s="112"/>
      <c r="B24" s="56"/>
      <c r="C24" s="113"/>
      <c r="D24" s="114"/>
      <c r="E24" s="114"/>
      <c r="F24" s="115"/>
      <c r="G24" s="115"/>
      <c r="H24" s="113"/>
      <c r="I24" s="114"/>
      <c r="J24" s="115"/>
      <c r="K24" s="115"/>
      <c r="L24" s="115"/>
      <c r="M24" s="115"/>
      <c r="N24" s="116"/>
      <c r="P24" s="9"/>
    </row>
    <row r="25" spans="1:16" ht="15.9" customHeight="1">
      <c r="A25" s="112"/>
      <c r="B25" s="56"/>
      <c r="C25" s="113"/>
      <c r="D25" s="114"/>
      <c r="E25" s="114"/>
      <c r="F25" s="115"/>
      <c r="G25" s="115"/>
      <c r="H25" s="56"/>
      <c r="I25" s="114"/>
      <c r="J25" s="115"/>
      <c r="K25" s="115"/>
      <c r="L25" s="115"/>
      <c r="M25" s="115"/>
      <c r="N25" s="116"/>
      <c r="P25" s="9"/>
    </row>
    <row r="26" spans="1:16" ht="15.9" customHeight="1">
      <c r="A26" s="112"/>
      <c r="B26" s="56"/>
      <c r="C26" s="113"/>
      <c r="D26" s="114"/>
      <c r="E26" s="114"/>
      <c r="F26" s="115"/>
      <c r="G26" s="115"/>
      <c r="H26" s="113"/>
      <c r="I26" s="114"/>
      <c r="J26" s="115"/>
      <c r="K26" s="115"/>
      <c r="L26" s="115"/>
      <c r="M26" s="115"/>
      <c r="N26" s="116"/>
      <c r="P26" s="9"/>
    </row>
    <row r="27" spans="1:16" s="118" customFormat="1" ht="15.9" customHeight="1">
      <c r="A27" s="44"/>
      <c r="B27" s="119"/>
      <c r="C27" s="119"/>
      <c r="D27" s="119"/>
      <c r="E27" s="119"/>
    </row>
    <row r="28" spans="1:16" s="118" customFormat="1" ht="15.9" customHeight="1">
      <c r="A28" s="44"/>
      <c r="B28" s="119"/>
      <c r="C28" s="119"/>
      <c r="D28" s="119"/>
      <c r="E28" s="119"/>
    </row>
    <row r="29" spans="1:16" s="118" customFormat="1" ht="15.9" customHeight="1">
      <c r="A29" s="44"/>
      <c r="B29" s="119"/>
      <c r="C29" s="119"/>
      <c r="D29" s="119"/>
      <c r="E29" s="119"/>
    </row>
    <row r="30" spans="1:16" s="118" customFormat="1" ht="15.9" customHeight="1">
      <c r="A30" s="44"/>
      <c r="B30" s="119"/>
      <c r="C30" s="119"/>
      <c r="D30" s="119"/>
      <c r="E30" s="119"/>
    </row>
    <row r="31" spans="1:16" ht="15.9" customHeight="1">
      <c r="A31" s="105"/>
      <c r="B31" s="106"/>
      <c r="C31" s="106"/>
      <c r="D31" s="7"/>
      <c r="E31" s="7"/>
      <c r="F31" s="7"/>
      <c r="G31" s="7"/>
      <c r="H31" s="7"/>
      <c r="I31" s="7"/>
      <c r="J31" s="7"/>
      <c r="K31" s="7"/>
      <c r="L31" s="7"/>
      <c r="M31" s="7"/>
      <c r="N31" s="7"/>
      <c r="O31" s="7"/>
    </row>
    <row r="32" spans="1:16" s="118" customFormat="1" ht="15.9" customHeight="1">
      <c r="A32" s="44"/>
      <c r="B32" s="119"/>
      <c r="C32" s="119"/>
      <c r="D32" s="119"/>
      <c r="E32" s="119"/>
    </row>
    <row r="33" spans="1:15" s="118" customFormat="1" ht="15.9" customHeight="1">
      <c r="A33" s="109"/>
      <c r="B33" s="709"/>
      <c r="C33" s="709"/>
      <c r="D33" s="709"/>
      <c r="E33" s="709"/>
      <c r="F33" s="709"/>
      <c r="G33" s="710"/>
      <c r="H33" s="710"/>
      <c r="I33" s="710"/>
      <c r="J33" s="710"/>
      <c r="K33" s="710"/>
      <c r="L33" s="710"/>
      <c r="M33" s="710"/>
      <c r="N33" s="39"/>
    </row>
    <row r="34" spans="1:15" s="124" customFormat="1" ht="15.9" customHeight="1">
      <c r="A34" s="109"/>
      <c r="B34" s="120"/>
      <c r="C34" s="120"/>
      <c r="D34" s="120"/>
      <c r="E34" s="122"/>
      <c r="F34" s="121"/>
      <c r="G34" s="123"/>
      <c r="H34" s="121"/>
      <c r="I34" s="121"/>
      <c r="J34" s="123"/>
      <c r="K34" s="121"/>
      <c r="L34" s="121"/>
      <c r="M34" s="121"/>
      <c r="N34" s="107"/>
    </row>
    <row r="35" spans="1:15" s="118" customFormat="1" ht="15.9" customHeight="1">
      <c r="A35" s="702"/>
      <c r="B35" s="703"/>
      <c r="C35" s="705"/>
      <c r="D35" s="705"/>
      <c r="E35" s="705"/>
      <c r="F35" s="706"/>
      <c r="G35" s="463"/>
      <c r="H35" s="463"/>
      <c r="I35" s="463"/>
      <c r="J35" s="463"/>
      <c r="K35" s="463"/>
      <c r="L35" s="463"/>
      <c r="M35" s="463"/>
      <c r="N35" s="701"/>
      <c r="O35" s="463"/>
    </row>
    <row r="36" spans="1:15" s="118" customFormat="1" ht="15.9" customHeight="1">
      <c r="A36" s="702"/>
      <c r="B36" s="704"/>
      <c r="C36" s="705"/>
      <c r="D36" s="705"/>
      <c r="E36" s="705"/>
      <c r="F36" s="706"/>
      <c r="G36" s="463"/>
      <c r="H36" s="463"/>
      <c r="I36" s="463"/>
      <c r="J36" s="463"/>
      <c r="K36" s="463"/>
      <c r="L36" s="463"/>
      <c r="M36" s="463"/>
      <c r="N36" s="701"/>
      <c r="O36" s="463"/>
    </row>
    <row r="37" spans="1:15" s="118" customFormat="1" ht="15.9" customHeight="1">
      <c r="A37" s="702"/>
      <c r="B37" s="704"/>
      <c r="C37" s="705"/>
      <c r="D37" s="705"/>
      <c r="E37" s="705"/>
      <c r="F37" s="706"/>
      <c r="G37" s="463"/>
      <c r="H37" s="463"/>
      <c r="I37" s="463"/>
      <c r="J37" s="463"/>
      <c r="K37" s="463"/>
      <c r="L37" s="463"/>
      <c r="M37" s="463"/>
      <c r="N37" s="701"/>
      <c r="O37" s="463"/>
    </row>
    <row r="38" spans="1:15" s="118" customFormat="1" ht="15.9" customHeight="1">
      <c r="A38" s="501"/>
      <c r="B38" s="502"/>
      <c r="C38" s="178"/>
      <c r="D38" s="178"/>
      <c r="E38" s="178"/>
      <c r="F38" s="503"/>
      <c r="G38" s="463"/>
      <c r="H38" s="463"/>
      <c r="I38" s="463"/>
      <c r="J38" s="463"/>
      <c r="K38" s="463"/>
      <c r="L38" s="463"/>
      <c r="M38" s="463"/>
      <c r="N38" s="701"/>
      <c r="O38" s="463"/>
    </row>
    <row r="39" spans="1:15" s="118" customFormat="1" ht="15.9" customHeight="1">
      <c r="A39" s="501"/>
      <c r="B39" s="504"/>
      <c r="C39" s="178"/>
      <c r="D39" s="178"/>
      <c r="E39" s="178"/>
      <c r="F39" s="503"/>
      <c r="G39" s="463"/>
      <c r="H39" s="463"/>
      <c r="I39" s="463"/>
      <c r="J39" s="463"/>
      <c r="K39" s="463"/>
      <c r="L39" s="463"/>
      <c r="M39" s="463"/>
      <c r="N39" s="701"/>
      <c r="O39" s="463"/>
    </row>
    <row r="40" spans="1:15" s="118" customFormat="1" ht="15.9" customHeight="1">
      <c r="A40" s="501"/>
      <c r="B40" s="504"/>
      <c r="C40" s="178"/>
      <c r="D40" s="178"/>
      <c r="E40" s="178"/>
      <c r="F40" s="503"/>
      <c r="G40" s="463"/>
      <c r="H40" s="463"/>
      <c r="I40" s="463"/>
      <c r="J40" s="463"/>
      <c r="K40" s="463"/>
      <c r="L40" s="463"/>
      <c r="M40" s="463"/>
      <c r="N40" s="701"/>
      <c r="O40" s="463"/>
    </row>
    <row r="41" spans="1:15" s="118" customFormat="1" ht="15.9" customHeight="1">
      <c r="A41" s="702"/>
      <c r="B41" s="703"/>
      <c r="C41" s="178"/>
      <c r="D41" s="178"/>
      <c r="E41" s="705"/>
      <c r="F41" s="706"/>
      <c r="G41" s="463"/>
      <c r="H41" s="463"/>
      <c r="I41" s="463"/>
      <c r="J41" s="463"/>
      <c r="K41" s="463"/>
      <c r="L41" s="463"/>
      <c r="M41" s="463"/>
      <c r="N41" s="701"/>
      <c r="O41" s="463"/>
    </row>
    <row r="42" spans="1:15" s="118" customFormat="1" ht="15.9" customHeight="1">
      <c r="A42" s="702"/>
      <c r="B42" s="704"/>
      <c r="C42" s="505"/>
      <c r="D42" s="178"/>
      <c r="E42" s="705"/>
      <c r="F42" s="706"/>
      <c r="G42" s="463"/>
      <c r="H42" s="463"/>
      <c r="I42" s="463"/>
      <c r="J42" s="463"/>
      <c r="K42" s="463"/>
      <c r="L42" s="463"/>
      <c r="M42" s="463"/>
      <c r="N42" s="701"/>
      <c r="O42" s="463"/>
    </row>
    <row r="43" spans="1:15" s="118" customFormat="1" ht="15.9" customHeight="1">
      <c r="A43" s="702"/>
      <c r="B43" s="704"/>
      <c r="C43" s="178"/>
      <c r="D43" s="178"/>
      <c r="E43" s="705"/>
      <c r="F43" s="706"/>
      <c r="G43" s="463"/>
      <c r="H43" s="463"/>
      <c r="I43" s="463"/>
      <c r="J43" s="463"/>
      <c r="K43" s="463"/>
      <c r="L43" s="463"/>
      <c r="M43" s="463"/>
      <c r="N43" s="701"/>
      <c r="O43" s="463"/>
    </row>
    <row r="44" spans="1:15" s="118" customFormat="1" ht="15.9" customHeight="1">
      <c r="A44" s="103"/>
      <c r="B44" s="125"/>
      <c r="C44" s="9"/>
      <c r="D44" s="9"/>
      <c r="E44" s="9"/>
      <c r="F44" s="126"/>
      <c r="N44" s="127"/>
    </row>
    <row r="45" spans="1:15" s="118" customFormat="1" ht="15.9" customHeight="1">
      <c r="A45" s="103"/>
      <c r="B45" s="131"/>
      <c r="C45" s="9"/>
      <c r="D45" s="9"/>
      <c r="E45" s="9"/>
      <c r="F45" s="126"/>
      <c r="N45" s="132"/>
    </row>
    <row r="46" spans="1:15" s="118" customFormat="1" ht="15.9" customHeight="1">
      <c r="A46" s="44"/>
      <c r="B46" s="119"/>
      <c r="C46" s="119"/>
      <c r="D46" s="119"/>
      <c r="E46" s="119"/>
    </row>
    <row r="47" spans="1:15" s="118" customFormat="1" ht="15.9" customHeight="1">
      <c r="A47" s="44"/>
      <c r="B47" s="119"/>
      <c r="C47" s="119"/>
      <c r="D47" s="119"/>
      <c r="E47" s="119"/>
    </row>
    <row r="49" spans="1:16" ht="15.9" customHeight="1">
      <c r="A49" s="105"/>
      <c r="B49" s="106"/>
      <c r="C49" s="106"/>
      <c r="D49" s="133"/>
      <c r="E49" s="133"/>
      <c r="F49" s="133"/>
      <c r="G49" s="133"/>
      <c r="H49" s="133"/>
      <c r="I49" s="133"/>
      <c r="J49" s="133"/>
      <c r="K49" s="133"/>
      <c r="L49" s="133"/>
      <c r="M49" s="133"/>
      <c r="N49" s="133"/>
    </row>
    <row r="50" spans="1:16" ht="15.9" customHeight="1">
      <c r="P50" s="9"/>
    </row>
    <row r="51" spans="1:16" ht="15.9" customHeight="1">
      <c r="B51" s="700"/>
      <c r="C51" s="700"/>
      <c r="D51" s="700"/>
      <c r="E51" s="700"/>
      <c r="F51" s="700"/>
      <c r="G51" s="700"/>
      <c r="H51" s="700"/>
      <c r="I51" s="700"/>
      <c r="J51" s="700"/>
      <c r="K51" s="700"/>
      <c r="L51" s="700"/>
      <c r="M51" s="700"/>
      <c r="N51" s="1"/>
      <c r="P51" s="9"/>
    </row>
    <row r="52" spans="1:16" ht="15.9" customHeight="1">
      <c r="A52" s="39"/>
      <c r="B52" s="108"/>
      <c r="C52" s="707"/>
      <c r="D52" s="707"/>
      <c r="E52" s="108"/>
      <c r="F52" s="707"/>
      <c r="G52" s="707"/>
      <c r="H52" s="108"/>
      <c r="I52" s="108"/>
      <c r="J52" s="108"/>
      <c r="K52" s="108"/>
      <c r="L52" s="108"/>
      <c r="M52" s="108"/>
      <c r="N52" s="111"/>
      <c r="P52" s="9"/>
    </row>
    <row r="53" spans="1:16" ht="15.9" customHeight="1">
      <c r="A53" s="134"/>
      <c r="B53" s="135"/>
      <c r="C53" s="708"/>
      <c r="D53" s="708"/>
      <c r="E53" s="135"/>
      <c r="F53" s="708"/>
      <c r="G53" s="708"/>
      <c r="H53" s="135"/>
      <c r="I53" s="135"/>
      <c r="J53" s="135"/>
      <c r="K53" s="135"/>
      <c r="L53" s="135"/>
      <c r="M53" s="135"/>
      <c r="N53" s="136"/>
    </row>
    <row r="54" spans="1:16" ht="15.9" customHeight="1">
      <c r="A54" s="44"/>
      <c r="B54" s="1"/>
      <c r="C54" s="114"/>
      <c r="D54" s="135"/>
      <c r="E54" s="135"/>
      <c r="F54" s="135"/>
      <c r="G54" s="135"/>
      <c r="H54" s="135"/>
      <c r="I54" s="135"/>
      <c r="J54" s="135"/>
      <c r="K54" s="135"/>
      <c r="L54" s="135"/>
      <c r="M54" s="135"/>
      <c r="N54" s="116"/>
    </row>
    <row r="56" spans="1:16" ht="15.9" customHeight="1">
      <c r="A56" s="105"/>
      <c r="B56" s="106"/>
      <c r="C56" s="106"/>
      <c r="D56" s="137"/>
      <c r="E56" s="137"/>
      <c r="F56" s="137"/>
      <c r="G56" s="137"/>
      <c r="H56" s="137"/>
      <c r="I56" s="137"/>
      <c r="J56" s="137"/>
      <c r="K56" s="137"/>
      <c r="L56" s="137"/>
      <c r="M56" s="1"/>
      <c r="N56" s="1"/>
      <c r="O56" s="1"/>
    </row>
    <row r="57" spans="1:16" ht="15.9" customHeight="1">
      <c r="A57" s="6"/>
      <c r="B57" s="7"/>
      <c r="C57" s="7"/>
      <c r="D57" s="7"/>
      <c r="E57" s="7"/>
      <c r="F57" s="7"/>
      <c r="G57" s="7"/>
      <c r="H57" s="7"/>
      <c r="I57" s="7"/>
      <c r="J57" s="7"/>
      <c r="K57" s="7"/>
      <c r="L57" s="7"/>
      <c r="M57" s="7"/>
      <c r="N57" s="7"/>
    </row>
    <row r="58" spans="1:16" ht="15.9" customHeight="1">
      <c r="B58" s="700"/>
      <c r="C58" s="700"/>
      <c r="D58" s="700"/>
      <c r="E58" s="700"/>
      <c r="F58" s="700"/>
      <c r="G58" s="700"/>
      <c r="H58" s="700"/>
      <c r="I58" s="700"/>
      <c r="J58" s="700"/>
      <c r="K58" s="700"/>
      <c r="L58" s="700"/>
      <c r="M58" s="700"/>
      <c r="N58" s="1"/>
    </row>
    <row r="59" spans="1:16" ht="15.9" customHeight="1">
      <c r="A59" s="39"/>
      <c r="B59" s="108"/>
      <c r="C59" s="108"/>
      <c r="D59" s="108"/>
      <c r="E59" s="108"/>
      <c r="F59" s="108"/>
      <c r="G59" s="108"/>
      <c r="H59" s="108"/>
      <c r="I59" s="108"/>
      <c r="J59" s="108"/>
      <c r="K59" s="108"/>
      <c r="L59" s="108"/>
      <c r="M59" s="108"/>
      <c r="N59" s="39"/>
    </row>
    <row r="60" spans="1:16" ht="15.9" customHeight="1">
      <c r="A60" s="112"/>
      <c r="B60" s="138"/>
      <c r="C60" s="135"/>
      <c r="D60" s="135"/>
      <c r="E60" s="135"/>
      <c r="F60" s="135"/>
      <c r="G60" s="135"/>
      <c r="H60" s="135"/>
      <c r="I60" s="708"/>
      <c r="J60" s="708"/>
      <c r="K60" s="708"/>
      <c r="L60" s="708"/>
      <c r="M60" s="708"/>
      <c r="N60" s="116"/>
    </row>
    <row r="61" spans="1:16" ht="15.9" customHeight="1">
      <c r="A61" s="112"/>
      <c r="B61" s="138"/>
      <c r="C61" s="135"/>
      <c r="D61" s="135"/>
      <c r="E61" s="135"/>
      <c r="F61" s="135"/>
      <c r="G61" s="135"/>
      <c r="H61" s="135"/>
      <c r="I61" s="708"/>
      <c r="J61" s="708"/>
      <c r="K61" s="708"/>
      <c r="L61" s="708"/>
      <c r="M61" s="708"/>
      <c r="N61" s="116"/>
    </row>
    <row r="62" spans="1:16" ht="15.9" customHeight="1">
      <c r="A62" s="112"/>
      <c r="B62" s="138"/>
      <c r="C62" s="135"/>
      <c r="D62" s="135"/>
      <c r="E62" s="135"/>
      <c r="F62" s="135"/>
      <c r="G62" s="135"/>
      <c r="H62" s="135"/>
      <c r="I62" s="708"/>
      <c r="J62" s="708"/>
      <c r="K62" s="708"/>
      <c r="L62" s="708"/>
      <c r="M62" s="708"/>
      <c r="N62" s="116"/>
    </row>
    <row r="63" spans="1:16" ht="15.9" customHeight="1">
      <c r="A63" s="112"/>
      <c r="B63" s="138"/>
      <c r="C63" s="135"/>
      <c r="D63" s="135"/>
      <c r="E63" s="135"/>
      <c r="F63" s="135"/>
      <c r="G63" s="135"/>
      <c r="H63" s="135"/>
      <c r="I63" s="708"/>
      <c r="J63" s="708"/>
      <c r="K63" s="708"/>
      <c r="L63" s="708"/>
      <c r="M63" s="708"/>
      <c r="N63" s="116"/>
    </row>
    <row r="64" spans="1:16" ht="15.9" customHeight="1">
      <c r="A64" s="112"/>
      <c r="B64" s="138"/>
      <c r="C64" s="135"/>
      <c r="D64" s="135"/>
      <c r="E64" s="135"/>
      <c r="F64" s="135"/>
      <c r="G64" s="135"/>
      <c r="H64" s="135"/>
      <c r="I64" s="708"/>
      <c r="J64" s="708"/>
      <c r="K64" s="708"/>
      <c r="L64" s="708"/>
      <c r="M64" s="708"/>
      <c r="N64" s="116"/>
    </row>
    <row r="69" spans="1:15" s="9" customFormat="1" ht="15.9" customHeight="1">
      <c r="A69" s="139"/>
      <c r="L69" s="139"/>
    </row>
    <row r="70" spans="1:15" ht="15.9" customHeight="1">
      <c r="A70" s="105"/>
      <c r="B70" s="106"/>
      <c r="C70" s="106"/>
      <c r="D70" s="137"/>
      <c r="E70" s="137"/>
      <c r="F70" s="137"/>
      <c r="G70" s="137"/>
      <c r="H70" s="137"/>
      <c r="I70" s="137"/>
      <c r="J70" s="137"/>
      <c r="K70" s="137"/>
      <c r="L70" s="137"/>
      <c r="M70" s="1"/>
      <c r="N70" s="1"/>
      <c r="O70" s="1"/>
    </row>
    <row r="71" spans="1:15" ht="15.9" customHeight="1">
      <c r="A71" s="112"/>
      <c r="B71" s="138"/>
      <c r="C71" s="135"/>
      <c r="D71" s="135"/>
      <c r="E71" s="135"/>
      <c r="F71" s="135"/>
      <c r="G71" s="135"/>
      <c r="H71" s="135"/>
      <c r="I71" s="135"/>
      <c r="J71" s="135"/>
      <c r="K71" s="135"/>
      <c r="L71" s="135"/>
      <c r="M71" s="135"/>
      <c r="N71" s="116"/>
    </row>
    <row r="72" spans="1:15" s="9" customFormat="1" ht="15.9" customHeight="1">
      <c r="A72" s="140"/>
      <c r="M72" s="141"/>
    </row>
    <row r="73" spans="1:15" s="9" customFormat="1" ht="15.9" customHeight="1">
      <c r="A73" s="140"/>
    </row>
    <row r="74" spans="1:15" s="9" customFormat="1" ht="15.9" customHeight="1">
      <c r="A74" s="140"/>
      <c r="O74" s="141"/>
    </row>
    <row r="75" spans="1:15" s="9" customFormat="1" ht="15.9" customHeight="1">
      <c r="A75" s="140"/>
      <c r="L75" s="141"/>
      <c r="M75" s="141"/>
      <c r="O75" s="141"/>
    </row>
    <row r="76" spans="1:15" s="9" customFormat="1" ht="15.9" customHeight="1">
      <c r="A76" s="140"/>
      <c r="O76" s="141"/>
    </row>
    <row r="77" spans="1:15" s="9" customFormat="1" ht="15.9" customHeight="1">
      <c r="A77" s="140"/>
      <c r="L77" s="141"/>
    </row>
    <row r="78" spans="1:15" s="9" customFormat="1" ht="15.9" customHeight="1">
      <c r="A78" s="140"/>
      <c r="O78" s="141"/>
    </row>
    <row r="79" spans="1:15" s="9" customFormat="1" ht="15.9" customHeight="1">
      <c r="A79" s="140"/>
      <c r="M79" s="141"/>
      <c r="O79" s="141"/>
    </row>
    <row r="80" spans="1:15" s="9" customFormat="1" ht="15.9" customHeight="1">
      <c r="A80" s="140"/>
      <c r="B80" s="142"/>
      <c r="C80" s="131"/>
      <c r="D80" s="131"/>
      <c r="E80" s="131"/>
      <c r="F80" s="142"/>
      <c r="L80" s="141"/>
      <c r="O80" s="141"/>
    </row>
    <row r="81" spans="1:17" s="9" customFormat="1" ht="15.9" customHeight="1">
      <c r="A81" s="140"/>
      <c r="B81" s="142"/>
      <c r="C81" s="131"/>
      <c r="D81" s="131"/>
      <c r="E81" s="131"/>
      <c r="F81" s="142"/>
      <c r="O81" s="141"/>
    </row>
    <row r="82" spans="1:17" ht="15.9" customHeight="1">
      <c r="A82" s="9"/>
      <c r="P82" s="9"/>
      <c r="Q82" s="141"/>
    </row>
    <row r="83" spans="1:17" ht="15.9" customHeight="1">
      <c r="A83" s="9"/>
      <c r="O83" s="141"/>
      <c r="P83" s="9"/>
    </row>
    <row r="84" spans="1:17" ht="15.9" customHeight="1">
      <c r="A84" s="141"/>
      <c r="M84" s="141"/>
      <c r="O84" s="141"/>
      <c r="P84" s="9"/>
    </row>
    <row r="85" spans="1:17" ht="15.9" customHeight="1">
      <c r="A85" s="9"/>
      <c r="O85" s="141"/>
      <c r="P85" s="9"/>
    </row>
    <row r="86" spans="1:17" ht="15.9" customHeight="1">
      <c r="A86" s="9"/>
      <c r="O86" s="141"/>
      <c r="P86" s="9"/>
    </row>
    <row r="87" spans="1:17" ht="15.9" customHeight="1">
      <c r="A87" s="9"/>
      <c r="P87" s="9"/>
    </row>
    <row r="88" spans="1:17" ht="15.9" customHeight="1">
      <c r="A88" s="141"/>
      <c r="M88" s="141"/>
      <c r="O88" s="141"/>
      <c r="P88" s="9"/>
    </row>
    <row r="89" spans="1:17" ht="15.9" customHeight="1">
      <c r="A89" s="9"/>
      <c r="O89" s="141"/>
      <c r="P89" s="9"/>
    </row>
    <row r="90" spans="1:17" ht="15.9" customHeight="1">
      <c r="A90" s="9"/>
      <c r="O90" s="141"/>
      <c r="P90" s="9"/>
    </row>
    <row r="91" spans="1:17" ht="15.9" customHeight="1">
      <c r="A91" s="9"/>
      <c r="L91" s="141"/>
      <c r="O91" s="141"/>
      <c r="P91" s="9"/>
    </row>
    <row r="92" spans="1:17" ht="15.9" customHeight="1">
      <c r="A92" s="9"/>
      <c r="N92" s="139"/>
    </row>
    <row r="93" spans="1:17" ht="15.9" customHeight="1">
      <c r="A93" s="9"/>
      <c r="N93" s="139"/>
    </row>
    <row r="94" spans="1:17" ht="15.9" customHeight="1">
      <c r="A94" s="9"/>
    </row>
    <row r="95" spans="1:17" s="9" customFormat="1" ht="15.9" customHeight="1"/>
    <row r="96" spans="1:17" s="9" customFormat="1" ht="15.9" customHeight="1"/>
    <row r="97" spans="1:14" s="9" customFormat="1" ht="15.9" customHeight="1">
      <c r="K97" s="139"/>
    </row>
    <row r="98" spans="1:14" s="9" customFormat="1" ht="15.9" customHeight="1"/>
    <row r="99" spans="1:14" s="9" customFormat="1" ht="15.9" customHeight="1"/>
    <row r="100" spans="1:14" s="9" customFormat="1" ht="15.9" customHeight="1"/>
    <row r="101" spans="1:14" s="9" customFormat="1" ht="15.9" customHeight="1"/>
    <row r="102" spans="1:14" s="9" customFormat="1" ht="15.9" customHeight="1"/>
    <row r="103" spans="1:14" s="9" customFormat="1" ht="15.9" customHeight="1"/>
    <row r="104" spans="1:14" s="9" customFormat="1" ht="15.9" customHeight="1"/>
    <row r="105" spans="1:14" s="9" customFormat="1" ht="15.9" customHeight="1"/>
    <row r="106" spans="1:14" s="9" customFormat="1" ht="15.9" customHeight="1">
      <c r="F106" s="139"/>
      <c r="G106" s="139"/>
    </row>
    <row r="107" spans="1:14" s="9" customFormat="1" ht="15.9" customHeight="1"/>
    <row r="108" spans="1:14" s="9" customFormat="1" ht="15.9" customHeight="1">
      <c r="H108" s="1"/>
    </row>
    <row r="109" spans="1:14" s="9" customFormat="1" ht="15.9" customHeight="1"/>
    <row r="110" spans="1:14" s="9" customFormat="1" ht="15.9" customHeight="1"/>
    <row r="111" spans="1:14" ht="15.9" customHeight="1">
      <c r="A111" s="9"/>
      <c r="N111" s="107"/>
    </row>
    <row r="112" spans="1:14" ht="15.9" customHeight="1">
      <c r="A112" s="9"/>
    </row>
    <row r="113" spans="1:21" ht="15.9" customHeight="1">
      <c r="A113" s="9"/>
    </row>
    <row r="114" spans="1:21" ht="15.9" customHeight="1">
      <c r="A114" s="9"/>
    </row>
    <row r="115" spans="1:21" ht="15.9" customHeight="1">
      <c r="A115" s="9"/>
    </row>
    <row r="116" spans="1:21" ht="15.9" customHeight="1">
      <c r="A116" s="9"/>
    </row>
    <row r="117" spans="1:21" ht="15.9" customHeight="1">
      <c r="A117" s="139"/>
      <c r="K117" s="1"/>
      <c r="L117" s="139"/>
    </row>
    <row r="118" spans="1:21" ht="15.9" customHeight="1">
      <c r="A118" s="139"/>
      <c r="K118" s="139"/>
      <c r="L118" s="139"/>
    </row>
    <row r="119" spans="1:21" ht="15.9" customHeight="1">
      <c r="A119" s="9"/>
    </row>
    <row r="120" spans="1:21" ht="15.9" customHeight="1">
      <c r="A120" s="9"/>
      <c r="K120" s="139"/>
    </row>
    <row r="121" spans="1:21" ht="15.9" customHeight="1">
      <c r="A121" s="9"/>
      <c r="N121" s="139"/>
    </row>
    <row r="122" spans="1:21" ht="15.9" customHeight="1">
      <c r="A122" s="139"/>
      <c r="L122" s="139"/>
      <c r="N122" s="139"/>
    </row>
    <row r="123" spans="1:21" ht="15.9" customHeight="1">
      <c r="A123" s="9"/>
      <c r="K123" s="139"/>
      <c r="N123" s="139"/>
    </row>
    <row r="124" spans="1:21" ht="15.9" customHeight="1">
      <c r="A124" s="9"/>
      <c r="K124" s="1"/>
      <c r="N124" s="139"/>
    </row>
    <row r="125" spans="1:21" ht="15.9" customHeight="1">
      <c r="A125" s="9"/>
      <c r="K125" s="1"/>
      <c r="N125" s="139"/>
    </row>
    <row r="126" spans="1:21" ht="15.9" customHeight="1">
      <c r="A126" s="139"/>
      <c r="K126" s="1"/>
      <c r="L126" s="139"/>
      <c r="N126" s="139"/>
    </row>
    <row r="127" spans="1:21" ht="15.9" customHeight="1">
      <c r="A127" s="9"/>
      <c r="K127" s="1"/>
      <c r="N127" s="139"/>
    </row>
    <row r="128" spans="1:21" ht="15.9" customHeight="1">
      <c r="A128" s="9"/>
      <c r="K128" s="139"/>
      <c r="N128" s="139"/>
      <c r="U128" s="139"/>
    </row>
    <row r="129" spans="1:14" ht="15.9" customHeight="1">
      <c r="A129" s="9"/>
      <c r="K129" s="1"/>
      <c r="N129" s="139"/>
    </row>
    <row r="130" spans="1:14" ht="15.9" customHeight="1">
      <c r="A130" s="9"/>
      <c r="N130" s="139"/>
    </row>
    <row r="131" spans="1:14" ht="15.9" customHeight="1">
      <c r="A131" s="139"/>
      <c r="L131" s="139"/>
      <c r="N131" s="139"/>
    </row>
    <row r="132" spans="1:14" ht="15.9" customHeight="1">
      <c r="A132" s="9"/>
      <c r="K132" s="139"/>
      <c r="N132" s="139"/>
    </row>
    <row r="133" spans="1:14" ht="15.9" customHeight="1">
      <c r="A133" s="9"/>
      <c r="K133" s="1"/>
      <c r="N133" s="139"/>
    </row>
    <row r="134" spans="1:14" ht="15.9" customHeight="1">
      <c r="A134" s="9"/>
      <c r="K134" s="1"/>
      <c r="N134" s="139"/>
    </row>
    <row r="135" spans="1:14" ht="15.9" customHeight="1">
      <c r="A135" s="139"/>
      <c r="K135" s="1"/>
      <c r="L135" s="139"/>
      <c r="N135" s="139"/>
    </row>
    <row r="136" spans="1:14" ht="15.9" customHeight="1">
      <c r="A136" s="9"/>
      <c r="K136" s="1"/>
      <c r="N136" s="139"/>
    </row>
    <row r="137" spans="1:14" ht="15.9" customHeight="1">
      <c r="A137" s="9"/>
      <c r="K137" s="1"/>
      <c r="N137" s="139"/>
    </row>
    <row r="138" spans="1:14" ht="15.9" customHeight="1">
      <c r="A138" s="9"/>
      <c r="K138" s="1"/>
      <c r="N138" s="139"/>
    </row>
    <row r="139" spans="1:14" ht="15.9" customHeight="1">
      <c r="A139" s="9"/>
      <c r="N139" s="139"/>
    </row>
    <row r="140" spans="1:14" ht="15.9" customHeight="1">
      <c r="A140" s="139"/>
      <c r="K140" s="139"/>
      <c r="L140" s="139"/>
      <c r="N140" s="139"/>
    </row>
    <row r="141" spans="1:14" ht="15.9" customHeight="1">
      <c r="A141" s="9"/>
      <c r="N141" s="139"/>
    </row>
    <row r="142" spans="1:14" ht="15.9" customHeight="1">
      <c r="A142" s="9"/>
      <c r="N142" s="139"/>
    </row>
    <row r="143" spans="1:14" ht="15.9" customHeight="1">
      <c r="A143" s="9"/>
      <c r="K143" s="1"/>
      <c r="N143" s="139"/>
    </row>
    <row r="144" spans="1:14" ht="15.9" customHeight="1">
      <c r="N144" s="139"/>
    </row>
    <row r="145" spans="14:14" ht="15.9" customHeight="1">
      <c r="N145" s="139"/>
    </row>
    <row r="146" spans="14:14" ht="15.9" customHeight="1">
      <c r="N146" s="139"/>
    </row>
  </sheetData>
  <mergeCells count="33">
    <mergeCell ref="I60:I64"/>
    <mergeCell ref="J60:J64"/>
    <mergeCell ref="K60:K64"/>
    <mergeCell ref="L60:L64"/>
    <mergeCell ref="M60:M64"/>
    <mergeCell ref="K22:M22"/>
    <mergeCell ref="B51:M51"/>
    <mergeCell ref="C52:D52"/>
    <mergeCell ref="F52:G52"/>
    <mergeCell ref="C53:D53"/>
    <mergeCell ref="F53:G53"/>
    <mergeCell ref="B33:F33"/>
    <mergeCell ref="G33:I33"/>
    <mergeCell ref="J33:M33"/>
    <mergeCell ref="B58:M58"/>
    <mergeCell ref="N35:N37"/>
    <mergeCell ref="N38:N40"/>
    <mergeCell ref="A41:A43"/>
    <mergeCell ref="B41:B43"/>
    <mergeCell ref="E41:E43"/>
    <mergeCell ref="F41:F43"/>
    <mergeCell ref="N41:N43"/>
    <mergeCell ref="A35:A37"/>
    <mergeCell ref="B35:B37"/>
    <mergeCell ref="C35:C37"/>
    <mergeCell ref="D35:D37"/>
    <mergeCell ref="E35:E37"/>
    <mergeCell ref="F35:F37"/>
    <mergeCell ref="D20:I20"/>
    <mergeCell ref="K20:M20"/>
    <mergeCell ref="D21:E21"/>
    <mergeCell ref="F21:G21"/>
    <mergeCell ref="K21:M21"/>
  </mergeCells>
  <phoneticPr fontId="57" type="noConversion"/>
  <pageMargins left="0.25" right="0.25" top="0.75" bottom="0.75" header="0.3" footer="0.3"/>
  <pageSetup paperSize="9" scale="49" fitToHeight="0" orientation="portrait" r:id="rId1"/>
  <rowBreaks count="2" manualBreakCount="2">
    <brk id="53" max="13" man="1"/>
    <brk id="115" max="13" man="1"/>
  </rowBreaks>
  <colBreaks count="1" manualBreakCount="1">
    <brk id="13" max="137"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2EF03-2127-428E-89B4-B5F8284F5475}">
  <sheetPr>
    <pageSetUpPr fitToPage="1"/>
  </sheetPr>
  <dimension ref="A1:P226"/>
  <sheetViews>
    <sheetView showGridLines="0" topLeftCell="A10" zoomScaleNormal="100" workbookViewId="0">
      <selection activeCell="A14" sqref="A14"/>
    </sheetView>
  </sheetViews>
  <sheetFormatPr defaultRowHeight="14.4"/>
  <cols>
    <col min="1" max="1" width="22.6640625" customWidth="1"/>
    <col min="2" max="2" width="18.44140625" customWidth="1"/>
    <col min="3" max="3" width="18.109375" customWidth="1"/>
    <col min="4" max="5" width="16.88671875" style="5" customWidth="1"/>
    <col min="6" max="6" width="20.21875" style="5" customWidth="1"/>
    <col min="7" max="7" width="19.109375" style="5" customWidth="1"/>
    <col min="8" max="8" width="19.5546875" style="5" customWidth="1"/>
    <col min="9" max="9" width="17.88671875" style="5" customWidth="1"/>
    <col min="10" max="10" width="18.109375" customWidth="1"/>
    <col min="11" max="11" width="18.21875" customWidth="1"/>
    <col min="12" max="13" width="16.88671875" customWidth="1"/>
    <col min="14" max="14" width="18.109375" customWidth="1"/>
    <col min="15" max="15" width="22.21875" customWidth="1"/>
  </cols>
  <sheetData>
    <row r="1" spans="1:15" s="9" customFormat="1" ht="15.9" customHeight="1">
      <c r="A1" s="499"/>
      <c r="B1" s="500"/>
      <c r="C1" s="500"/>
      <c r="D1" s="500"/>
      <c r="E1" s="500"/>
      <c r="F1" s="500"/>
      <c r="G1" s="500"/>
      <c r="H1" s="500"/>
      <c r="I1" s="500"/>
      <c r="J1" s="500"/>
      <c r="K1" s="500"/>
      <c r="L1" s="500"/>
      <c r="M1" s="500"/>
      <c r="N1" s="500"/>
    </row>
    <row r="2" spans="1:15" s="9" customFormat="1" ht="15.9" customHeight="1">
      <c r="A2" s="499"/>
      <c r="B2" s="500"/>
      <c r="C2" s="500"/>
      <c r="D2" s="500"/>
      <c r="E2" s="500"/>
      <c r="F2" s="500"/>
      <c r="G2" s="500"/>
      <c r="H2" s="500"/>
      <c r="I2" s="500"/>
      <c r="J2" s="500"/>
      <c r="K2" s="500"/>
      <c r="L2" s="500"/>
      <c r="M2" s="500"/>
      <c r="N2" s="500"/>
    </row>
    <row r="3" spans="1:15" s="9" customFormat="1" ht="15.9" customHeight="1">
      <c r="A3" s="499"/>
      <c r="B3" s="500"/>
      <c r="C3" s="500"/>
      <c r="D3" s="500"/>
      <c r="E3" s="500"/>
      <c r="F3" s="500"/>
      <c r="G3" s="500"/>
      <c r="H3" s="500"/>
      <c r="I3" s="500"/>
      <c r="J3" s="500"/>
      <c r="K3" s="500"/>
      <c r="L3" s="500"/>
      <c r="M3" s="500"/>
      <c r="N3" s="500"/>
    </row>
    <row r="4" spans="1:15" s="9" customFormat="1" ht="15.9" customHeight="1">
      <c r="A4" s="499"/>
      <c r="B4" s="500"/>
      <c r="C4" s="500"/>
      <c r="D4" s="500"/>
      <c r="E4" s="500"/>
      <c r="F4" s="500"/>
      <c r="G4" s="500"/>
      <c r="H4" s="500"/>
      <c r="I4" s="500"/>
      <c r="J4" s="500"/>
      <c r="K4" s="500"/>
      <c r="L4" s="500"/>
      <c r="M4" s="500"/>
      <c r="N4" s="500"/>
    </row>
    <row r="5" spans="1:15" s="9" customFormat="1" ht="15.9" customHeight="1">
      <c r="A5" s="499"/>
      <c r="B5" s="500"/>
      <c r="C5" s="500"/>
      <c r="D5" s="500"/>
      <c r="E5" s="500"/>
      <c r="F5" s="500"/>
      <c r="G5" s="500"/>
      <c r="H5" s="500"/>
      <c r="I5" s="500"/>
      <c r="J5" s="500"/>
      <c r="K5" s="500"/>
      <c r="L5" s="500"/>
      <c r="M5" s="500"/>
      <c r="N5" s="500"/>
    </row>
    <row r="6" spans="1:15" s="9" customFormat="1" ht="15.9" customHeight="1">
      <c r="A6" s="499"/>
      <c r="B6" s="500"/>
      <c r="C6" s="500"/>
      <c r="D6" s="500"/>
      <c r="E6" s="500"/>
      <c r="F6" s="500"/>
      <c r="G6" s="500"/>
      <c r="H6" s="500"/>
      <c r="I6" s="500"/>
      <c r="J6" s="500"/>
      <c r="K6" s="500"/>
      <c r="L6" s="500"/>
      <c r="M6" s="500"/>
      <c r="N6" s="500"/>
    </row>
    <row r="7" spans="1:15" s="9" customFormat="1" ht="15.9" customHeight="1">
      <c r="A7" s="499"/>
      <c r="B7" s="500"/>
      <c r="C7" s="500"/>
      <c r="D7" s="500"/>
      <c r="E7" s="500"/>
      <c r="F7" s="500"/>
      <c r="G7" s="500"/>
      <c r="H7" s="500"/>
      <c r="I7" s="500"/>
      <c r="J7" s="500"/>
      <c r="K7" s="500"/>
      <c r="L7" s="500"/>
      <c r="M7" s="500"/>
      <c r="N7" s="500"/>
    </row>
    <row r="8" spans="1:15" s="9" customFormat="1" ht="15.9" customHeight="1">
      <c r="A8" s="499"/>
      <c r="B8" s="500"/>
      <c r="C8" s="500"/>
      <c r="D8" s="500"/>
      <c r="E8" s="500"/>
      <c r="F8" s="500"/>
      <c r="G8" s="500"/>
      <c r="H8" s="500"/>
      <c r="I8" s="500"/>
      <c r="J8" s="500"/>
      <c r="K8" s="500"/>
      <c r="L8" s="500"/>
      <c r="M8" s="500"/>
      <c r="N8" s="500"/>
    </row>
    <row r="9" spans="1:15" s="9" customFormat="1" ht="15.9" customHeight="1">
      <c r="A9" s="499"/>
      <c r="B9" s="500"/>
      <c r="C9" s="500"/>
      <c r="D9" s="500"/>
      <c r="E9" s="500"/>
      <c r="F9" s="500"/>
      <c r="G9" s="500"/>
      <c r="H9" s="500"/>
      <c r="I9" s="500"/>
      <c r="J9" s="500"/>
      <c r="K9" s="500"/>
      <c r="L9" s="500"/>
      <c r="M9" s="500"/>
      <c r="N9" s="500"/>
    </row>
    <row r="10" spans="1:15" s="9" customFormat="1" ht="15.9" customHeight="1">
      <c r="A10" s="499"/>
      <c r="B10" s="500"/>
      <c r="C10" s="500"/>
      <c r="D10" s="500"/>
      <c r="E10" s="500"/>
      <c r="F10" s="500"/>
      <c r="G10" s="500"/>
      <c r="H10" s="500"/>
      <c r="I10" s="500"/>
      <c r="J10" s="500"/>
      <c r="K10" s="500"/>
      <c r="L10" s="500"/>
      <c r="M10" s="500"/>
      <c r="N10" s="500"/>
    </row>
    <row r="11" spans="1:15" s="9" customFormat="1" ht="15.9" customHeight="1">
      <c r="A11" s="499"/>
      <c r="B11" s="500"/>
      <c r="C11" s="500"/>
      <c r="D11" s="500"/>
      <c r="E11" s="500"/>
      <c r="F11" s="500"/>
      <c r="G11" s="500"/>
      <c r="H11" s="500"/>
      <c r="I11" s="500"/>
      <c r="J11" s="500"/>
      <c r="K11" s="500"/>
      <c r="L11" s="500"/>
      <c r="M11" s="500"/>
      <c r="N11" s="500"/>
    </row>
    <row r="12" spans="1:15" s="9" customFormat="1" ht="15.9" customHeight="1">
      <c r="A12" s="499"/>
      <c r="B12" s="500"/>
      <c r="C12" s="500"/>
      <c r="D12" s="500"/>
      <c r="E12" s="500"/>
      <c r="F12" s="500"/>
      <c r="G12" s="500"/>
      <c r="H12" s="500"/>
      <c r="I12" s="500"/>
      <c r="J12" s="500"/>
      <c r="K12" s="500"/>
      <c r="L12" s="500"/>
      <c r="M12" s="500"/>
      <c r="N12" s="500"/>
    </row>
    <row r="13" spans="1:15" s="9" customFormat="1" ht="15.9" customHeight="1">
      <c r="A13" s="499"/>
      <c r="B13" s="500"/>
      <c r="C13" s="500"/>
      <c r="D13" s="500"/>
      <c r="E13" s="500"/>
      <c r="F13" s="500"/>
      <c r="G13" s="500"/>
      <c r="H13" s="500"/>
      <c r="I13" s="500"/>
      <c r="J13" s="500"/>
      <c r="K13" s="500"/>
      <c r="L13" s="500"/>
      <c r="M13" s="500"/>
      <c r="N13" s="500"/>
    </row>
    <row r="14" spans="1:15" s="1" customFormat="1" ht="15.9" customHeight="1">
      <c r="B14" s="9"/>
      <c r="C14" s="9"/>
      <c r="D14" s="9"/>
      <c r="E14" s="9"/>
      <c r="F14" s="9"/>
      <c r="G14" s="9"/>
      <c r="H14" s="9"/>
      <c r="I14" s="9"/>
      <c r="J14" s="9"/>
      <c r="K14" s="9"/>
      <c r="L14" s="9"/>
      <c r="M14" s="9"/>
      <c r="N14" s="9"/>
      <c r="O14" s="9"/>
    </row>
    <row r="17" spans="1:15" ht="23.4">
      <c r="A17" s="163" t="s">
        <v>367</v>
      </c>
      <c r="B17" s="164"/>
      <c r="C17" s="164"/>
      <c r="D17" s="165"/>
    </row>
    <row r="19" spans="1:15" ht="18.600000000000001" thickBot="1">
      <c r="A19" s="6"/>
      <c r="B19" s="7"/>
      <c r="C19" s="7"/>
      <c r="D19" s="7"/>
      <c r="E19" s="7"/>
      <c r="F19" s="7"/>
      <c r="G19" s="7"/>
      <c r="H19" s="7"/>
      <c r="I19" s="7"/>
      <c r="J19" s="7"/>
      <c r="K19" s="7"/>
      <c r="L19" s="7"/>
      <c r="M19" s="7"/>
      <c r="N19" s="7"/>
    </row>
    <row r="20" spans="1:15" ht="20.7" customHeight="1" thickBot="1">
      <c r="A20" s="8"/>
      <c r="B20" s="9"/>
      <c r="C20" s="9"/>
      <c r="D20" s="572" t="s">
        <v>57</v>
      </c>
      <c r="E20" s="573"/>
      <c r="F20" s="573"/>
      <c r="G20" s="573"/>
      <c r="H20" s="573"/>
      <c r="I20" s="573"/>
      <c r="J20" s="574"/>
      <c r="K20" s="723" t="s">
        <v>58</v>
      </c>
      <c r="L20" s="724"/>
      <c r="M20" s="725"/>
      <c r="N20" s="10" t="s">
        <v>59</v>
      </c>
      <c r="O20" s="39"/>
    </row>
    <row r="21" spans="1:15" ht="28.2" thickBot="1">
      <c r="A21" s="11" t="s">
        <v>68</v>
      </c>
      <c r="B21" s="31" t="s">
        <v>60</v>
      </c>
      <c r="C21" s="12" t="s">
        <v>61</v>
      </c>
      <c r="D21" s="15" t="s">
        <v>73</v>
      </c>
      <c r="E21" s="16" t="s">
        <v>72</v>
      </c>
      <c r="F21" s="16" t="s">
        <v>62</v>
      </c>
      <c r="G21" s="14" t="s">
        <v>2482</v>
      </c>
      <c r="H21" s="14" t="s">
        <v>63</v>
      </c>
      <c r="I21" s="16" t="s">
        <v>71</v>
      </c>
      <c r="J21" s="13" t="s">
        <v>70</v>
      </c>
      <c r="K21" s="15" t="s">
        <v>75</v>
      </c>
      <c r="L21" s="14" t="s">
        <v>76</v>
      </c>
      <c r="M21" s="43" t="s">
        <v>64</v>
      </c>
      <c r="N21" s="17" t="s">
        <v>65</v>
      </c>
      <c r="O21" s="42" t="s">
        <v>66</v>
      </c>
    </row>
    <row r="22" spans="1:15" ht="71.400000000000006" customHeight="1">
      <c r="A22" s="99" t="s">
        <v>0</v>
      </c>
      <c r="B22" s="18" t="s">
        <v>69</v>
      </c>
      <c r="C22" s="19" t="str">
        <f>(24*1+4*10)*2&amp;" Gbps"</f>
        <v>128 Gbps</v>
      </c>
      <c r="D22" s="33" t="s">
        <v>81</v>
      </c>
      <c r="E22" s="22" t="s">
        <v>67</v>
      </c>
      <c r="F22" s="35" t="s">
        <v>67</v>
      </c>
      <c r="G22" s="35" t="s">
        <v>67</v>
      </c>
      <c r="H22" s="35" t="s">
        <v>87</v>
      </c>
      <c r="I22" s="21" t="s">
        <v>67</v>
      </c>
      <c r="J22" s="20" t="s">
        <v>67</v>
      </c>
      <c r="K22" s="36" t="s">
        <v>90</v>
      </c>
      <c r="L22" s="45" t="s">
        <v>77</v>
      </c>
      <c r="M22" s="748" t="s">
        <v>78</v>
      </c>
      <c r="N22" s="751" t="s">
        <v>88</v>
      </c>
      <c r="O22" s="40" t="s">
        <v>1</v>
      </c>
    </row>
    <row r="23" spans="1:15" ht="71.400000000000006" customHeight="1">
      <c r="A23" s="100" t="s">
        <v>2</v>
      </c>
      <c r="B23" s="24" t="s">
        <v>69</v>
      </c>
      <c r="C23" s="25" t="str">
        <f>(48*1+4*10)*2&amp;" Gbps"</f>
        <v>176 Gbps</v>
      </c>
      <c r="D23" s="34" t="s">
        <v>82</v>
      </c>
      <c r="E23" s="55" t="s">
        <v>67</v>
      </c>
      <c r="F23" s="32" t="s">
        <v>67</v>
      </c>
      <c r="G23" s="32" t="s">
        <v>67</v>
      </c>
      <c r="H23" s="32" t="s">
        <v>87</v>
      </c>
      <c r="I23" s="28" t="s">
        <v>67</v>
      </c>
      <c r="J23" s="27" t="s">
        <v>67</v>
      </c>
      <c r="K23" s="37" t="s">
        <v>79</v>
      </c>
      <c r="L23" s="46" t="s">
        <v>80</v>
      </c>
      <c r="M23" s="749"/>
      <c r="N23" s="752"/>
      <c r="O23" s="41" t="s">
        <v>3</v>
      </c>
    </row>
    <row r="24" spans="1:15" s="552" customFormat="1" ht="71.400000000000006" customHeight="1">
      <c r="A24" s="566" t="s">
        <v>2445</v>
      </c>
      <c r="B24" s="23" t="s">
        <v>2500</v>
      </c>
      <c r="C24" s="545" t="str">
        <f>(8*2.5+2*25)*2&amp;" Gbps"</f>
        <v>140 Gbps</v>
      </c>
      <c r="D24" s="547" t="s">
        <v>67</v>
      </c>
      <c r="E24" s="549" t="s">
        <v>2485</v>
      </c>
      <c r="F24" s="550" t="s">
        <v>67</v>
      </c>
      <c r="G24" s="550" t="s">
        <v>67</v>
      </c>
      <c r="H24" s="546" t="s">
        <v>67</v>
      </c>
      <c r="I24" s="550" t="s">
        <v>2475</v>
      </c>
      <c r="J24" s="551" t="s">
        <v>67</v>
      </c>
      <c r="K24" s="571" t="s">
        <v>2480</v>
      </c>
      <c r="L24" s="546" t="s">
        <v>2481</v>
      </c>
      <c r="M24" s="749"/>
      <c r="N24" s="752"/>
      <c r="O24" s="548" t="s">
        <v>2452</v>
      </c>
    </row>
    <row r="25" spans="1:15" ht="48.75" customHeight="1">
      <c r="A25" s="737" t="s">
        <v>2446</v>
      </c>
      <c r="B25" s="738" t="s">
        <v>2501</v>
      </c>
      <c r="C25" s="739" t="str">
        <f>(24*2.5+4*10+4*25)*2&amp;" Gbps"</f>
        <v>400 Gbps</v>
      </c>
      <c r="D25" s="740" t="s">
        <v>67</v>
      </c>
      <c r="E25" s="553" t="s">
        <v>2476</v>
      </c>
      <c r="F25" s="554" t="s">
        <v>2402</v>
      </c>
      <c r="G25" s="742" t="s">
        <v>67</v>
      </c>
      <c r="H25" s="741" t="s">
        <v>67</v>
      </c>
      <c r="I25" s="742" t="s">
        <v>2396</v>
      </c>
      <c r="J25" s="743" t="s">
        <v>67</v>
      </c>
      <c r="K25" s="744" t="s">
        <v>2477</v>
      </c>
      <c r="L25" s="741" t="s">
        <v>80</v>
      </c>
      <c r="M25" s="749"/>
      <c r="N25" s="752"/>
      <c r="O25" s="765" t="s">
        <v>2451</v>
      </c>
    </row>
    <row r="26" spans="1:15" ht="21" customHeight="1">
      <c r="A26" s="737"/>
      <c r="B26" s="738"/>
      <c r="C26" s="739"/>
      <c r="D26" s="740"/>
      <c r="E26" s="555" t="s">
        <v>2478</v>
      </c>
      <c r="F26" s="556" t="s">
        <v>2479</v>
      </c>
      <c r="G26" s="742"/>
      <c r="H26" s="741"/>
      <c r="I26" s="742"/>
      <c r="J26" s="743"/>
      <c r="K26" s="744"/>
      <c r="L26" s="741"/>
      <c r="M26" s="749"/>
      <c r="N26" s="752"/>
      <c r="O26" s="765"/>
    </row>
    <row r="27" spans="1:15" ht="48.75" customHeight="1">
      <c r="A27" s="731" t="s">
        <v>4</v>
      </c>
      <c r="B27" s="732" t="s">
        <v>69</v>
      </c>
      <c r="C27" s="733" t="str">
        <f>(44*2.5+4*10+4*25)*2&amp;" Gbps"</f>
        <v>500 Gbps</v>
      </c>
      <c r="D27" s="734" t="s">
        <v>67</v>
      </c>
      <c r="E27" s="559" t="s">
        <v>2403</v>
      </c>
      <c r="F27" s="560" t="s">
        <v>2402</v>
      </c>
      <c r="G27" s="729" t="s">
        <v>67</v>
      </c>
      <c r="H27" s="735" t="s">
        <v>67</v>
      </c>
      <c r="I27" s="729" t="s">
        <v>2396</v>
      </c>
      <c r="J27" s="730" t="s">
        <v>67</v>
      </c>
      <c r="K27" s="736" t="s">
        <v>79</v>
      </c>
      <c r="L27" s="735" t="s">
        <v>80</v>
      </c>
      <c r="M27" s="749"/>
      <c r="N27" s="752"/>
      <c r="O27" s="747" t="s">
        <v>5</v>
      </c>
    </row>
    <row r="28" spans="1:15" ht="21" customHeight="1">
      <c r="A28" s="731"/>
      <c r="B28" s="732"/>
      <c r="C28" s="733"/>
      <c r="D28" s="734"/>
      <c r="E28" s="564" t="s">
        <v>289</v>
      </c>
      <c r="F28" s="565" t="s">
        <v>288</v>
      </c>
      <c r="G28" s="729"/>
      <c r="H28" s="735"/>
      <c r="I28" s="729"/>
      <c r="J28" s="730"/>
      <c r="K28" s="736"/>
      <c r="L28" s="735"/>
      <c r="M28" s="749"/>
      <c r="N28" s="752"/>
      <c r="O28" s="747"/>
    </row>
    <row r="29" spans="1:15" ht="71.400000000000006" customHeight="1">
      <c r="A29" s="100" t="s">
        <v>2447</v>
      </c>
      <c r="B29" s="25" t="s">
        <v>2502</v>
      </c>
      <c r="C29" s="25" t="str">
        <f>(24*2.5+4*10)*2&amp;" Gbps"</f>
        <v>200 Gbps</v>
      </c>
      <c r="D29" s="34" t="s">
        <v>67</v>
      </c>
      <c r="E29" s="55" t="s">
        <v>67</v>
      </c>
      <c r="F29" s="27" t="s">
        <v>2484</v>
      </c>
      <c r="G29" s="27" t="s">
        <v>2483</v>
      </c>
      <c r="H29" s="32" t="s">
        <v>2770</v>
      </c>
      <c r="I29" s="28" t="s">
        <v>67</v>
      </c>
      <c r="J29" s="27" t="s">
        <v>67</v>
      </c>
      <c r="K29" s="37" t="s">
        <v>85</v>
      </c>
      <c r="L29" s="46" t="s">
        <v>77</v>
      </c>
      <c r="M29" s="749"/>
      <c r="N29" s="752"/>
      <c r="O29" s="41" t="s">
        <v>2450</v>
      </c>
    </row>
    <row r="30" spans="1:15" ht="71.400000000000006" customHeight="1">
      <c r="A30" s="566" t="s">
        <v>6</v>
      </c>
      <c r="B30" s="29" t="s">
        <v>84</v>
      </c>
      <c r="C30" s="557" t="str">
        <f>(16*10)*2&amp;" Gbps"</f>
        <v>320 Gbps</v>
      </c>
      <c r="D30" s="558" t="s">
        <v>67</v>
      </c>
      <c r="E30" s="56" t="s">
        <v>67</v>
      </c>
      <c r="F30" s="567" t="s">
        <v>83</v>
      </c>
      <c r="G30" s="567" t="s">
        <v>67</v>
      </c>
      <c r="H30" s="562" t="s">
        <v>2394</v>
      </c>
      <c r="I30" s="568" t="s">
        <v>67</v>
      </c>
      <c r="J30" s="567" t="s">
        <v>67</v>
      </c>
      <c r="K30" s="569" t="s">
        <v>85</v>
      </c>
      <c r="L30" s="562" t="s">
        <v>67</v>
      </c>
      <c r="M30" s="749"/>
      <c r="N30" s="752"/>
      <c r="O30" s="563" t="s">
        <v>7</v>
      </c>
    </row>
    <row r="31" spans="1:15" ht="71.400000000000006" customHeight="1">
      <c r="A31" s="100" t="s">
        <v>8</v>
      </c>
      <c r="B31" s="24" t="s">
        <v>84</v>
      </c>
      <c r="C31" s="25" t="str">
        <f>(24*10)*2&amp;" Gbps"</f>
        <v>480 Gbps</v>
      </c>
      <c r="D31" s="34" t="s">
        <v>67</v>
      </c>
      <c r="E31" s="55" t="s">
        <v>67</v>
      </c>
      <c r="F31" s="27" t="s">
        <v>86</v>
      </c>
      <c r="G31" s="27" t="s">
        <v>67</v>
      </c>
      <c r="H31" s="32" t="s">
        <v>2395</v>
      </c>
      <c r="I31" s="28" t="s">
        <v>67</v>
      </c>
      <c r="J31" s="27" t="s">
        <v>67</v>
      </c>
      <c r="K31" s="37" t="s">
        <v>85</v>
      </c>
      <c r="L31" s="32" t="s">
        <v>67</v>
      </c>
      <c r="M31" s="749"/>
      <c r="N31" s="752"/>
      <c r="O31" s="41" t="s">
        <v>9</v>
      </c>
    </row>
    <row r="32" spans="1:15" ht="66" customHeight="1">
      <c r="A32" s="566" t="s">
        <v>10</v>
      </c>
      <c r="B32" s="29" t="s">
        <v>69</v>
      </c>
      <c r="C32" s="557" t="str">
        <f>(24*10+4*25)*2&amp;" Gbps"</f>
        <v>680 Gbps</v>
      </c>
      <c r="D32" s="558" t="s">
        <v>67</v>
      </c>
      <c r="E32" s="56" t="s">
        <v>67</v>
      </c>
      <c r="F32" s="562" t="s">
        <v>2404</v>
      </c>
      <c r="G32" s="562" t="s">
        <v>67</v>
      </c>
      <c r="H32" s="562" t="s">
        <v>67</v>
      </c>
      <c r="I32" s="562" t="s">
        <v>2398</v>
      </c>
      <c r="J32" s="567" t="s">
        <v>67</v>
      </c>
      <c r="K32" s="528" t="s">
        <v>89</v>
      </c>
      <c r="L32" s="561" t="s">
        <v>77</v>
      </c>
      <c r="M32" s="749"/>
      <c r="N32" s="752"/>
      <c r="O32" s="563" t="s">
        <v>11</v>
      </c>
    </row>
    <row r="33" spans="1:16" ht="71.400000000000006" customHeight="1">
      <c r="A33" s="100" t="s">
        <v>12</v>
      </c>
      <c r="B33" s="24" t="s">
        <v>69</v>
      </c>
      <c r="C33" s="25" t="str">
        <f>(24*10+4*25)*2&amp;" Gbps"</f>
        <v>680 Gbps</v>
      </c>
      <c r="D33" s="34" t="s">
        <v>67</v>
      </c>
      <c r="E33" s="55" t="s">
        <v>67</v>
      </c>
      <c r="F33" s="27" t="s">
        <v>67</v>
      </c>
      <c r="G33" s="27" t="s">
        <v>67</v>
      </c>
      <c r="H33" s="32" t="s">
        <v>2405</v>
      </c>
      <c r="I33" s="32" t="s">
        <v>2396</v>
      </c>
      <c r="J33" s="27" t="s">
        <v>67</v>
      </c>
      <c r="K33" s="37" t="s">
        <v>85</v>
      </c>
      <c r="L33" s="46" t="s">
        <v>77</v>
      </c>
      <c r="M33" s="749"/>
      <c r="N33" s="752"/>
      <c r="O33" s="41" t="s">
        <v>13</v>
      </c>
    </row>
    <row r="34" spans="1:16" ht="71.400000000000006" customHeight="1">
      <c r="A34" s="566" t="s">
        <v>14</v>
      </c>
      <c r="B34" s="29" t="s">
        <v>69</v>
      </c>
      <c r="C34" s="557" t="str">
        <f>(36*10+4*25)*2&amp;" Gbps"</f>
        <v>920 Gbps</v>
      </c>
      <c r="D34" s="558" t="s">
        <v>67</v>
      </c>
      <c r="E34" s="56" t="s">
        <v>67</v>
      </c>
      <c r="F34" s="562" t="s">
        <v>2373</v>
      </c>
      <c r="G34" s="562" t="s">
        <v>67</v>
      </c>
      <c r="H34" s="562" t="s">
        <v>67</v>
      </c>
      <c r="I34" s="562" t="s">
        <v>2397</v>
      </c>
      <c r="J34" s="567" t="s">
        <v>67</v>
      </c>
      <c r="K34" s="569" t="s">
        <v>91</v>
      </c>
      <c r="L34" s="561" t="s">
        <v>77</v>
      </c>
      <c r="M34" s="749"/>
      <c r="N34" s="752"/>
      <c r="O34" s="563" t="s">
        <v>15</v>
      </c>
    </row>
    <row r="35" spans="1:16" ht="71.400000000000006" customHeight="1">
      <c r="A35" s="100" t="s">
        <v>16</v>
      </c>
      <c r="B35" s="24" t="s">
        <v>69</v>
      </c>
      <c r="C35" s="25" t="str">
        <f>(32*10+8*25)*2/1000&amp;" Tbps"</f>
        <v>1.04 Tbps</v>
      </c>
      <c r="D35" s="34" t="s">
        <v>67</v>
      </c>
      <c r="E35" s="55" t="s">
        <v>67</v>
      </c>
      <c r="F35" s="32" t="s">
        <v>2406</v>
      </c>
      <c r="G35" s="32" t="s">
        <v>67</v>
      </c>
      <c r="H35" s="32" t="s">
        <v>2407</v>
      </c>
      <c r="I35" s="32" t="s">
        <v>2399</v>
      </c>
      <c r="J35" s="27" t="s">
        <v>67</v>
      </c>
      <c r="K35" s="37" t="s">
        <v>91</v>
      </c>
      <c r="L35" s="46" t="s">
        <v>77</v>
      </c>
      <c r="M35" s="749"/>
      <c r="N35" s="752"/>
      <c r="O35" s="41" t="s">
        <v>17</v>
      </c>
    </row>
    <row r="36" spans="1:16" ht="71.400000000000006" customHeight="1">
      <c r="A36" s="566" t="s">
        <v>18</v>
      </c>
      <c r="B36" s="29" t="s">
        <v>69</v>
      </c>
      <c r="C36" s="557" t="str">
        <f>(32*10+8*25)*2/1000&amp;" Tbps"</f>
        <v>1.04 Tbps</v>
      </c>
      <c r="D36" s="558" t="s">
        <v>67</v>
      </c>
      <c r="E36" s="56" t="s">
        <v>67</v>
      </c>
      <c r="F36" s="567" t="s">
        <v>67</v>
      </c>
      <c r="G36" s="567" t="s">
        <v>67</v>
      </c>
      <c r="H36" s="562" t="s">
        <v>2408</v>
      </c>
      <c r="I36" s="562" t="s">
        <v>2399</v>
      </c>
      <c r="J36" s="567" t="s">
        <v>67</v>
      </c>
      <c r="K36" s="569" t="s">
        <v>92</v>
      </c>
      <c r="L36" s="561" t="s">
        <v>77</v>
      </c>
      <c r="M36" s="749"/>
      <c r="N36" s="752"/>
      <c r="O36" s="563" t="s">
        <v>19</v>
      </c>
    </row>
    <row r="37" spans="1:16" ht="71.400000000000006" customHeight="1">
      <c r="A37" s="100" t="s">
        <v>20</v>
      </c>
      <c r="B37" s="24" t="s">
        <v>69</v>
      </c>
      <c r="C37" s="25" t="str">
        <f>(16*25+4*100)*2/1000&amp;" Tbps"</f>
        <v>1.6 Tbps</v>
      </c>
      <c r="D37" s="34" t="s">
        <v>67</v>
      </c>
      <c r="E37" s="55" t="s">
        <v>67</v>
      </c>
      <c r="F37" s="27" t="s">
        <v>67</v>
      </c>
      <c r="G37" s="27" t="s">
        <v>67</v>
      </c>
      <c r="H37" s="32" t="s">
        <v>67</v>
      </c>
      <c r="I37" s="32" t="s">
        <v>2400</v>
      </c>
      <c r="J37" s="27" t="s">
        <v>209</v>
      </c>
      <c r="K37" s="37" t="s">
        <v>92</v>
      </c>
      <c r="L37" s="46" t="s">
        <v>77</v>
      </c>
      <c r="M37" s="749"/>
      <c r="N37" s="752"/>
      <c r="O37" s="41" t="s">
        <v>21</v>
      </c>
    </row>
    <row r="38" spans="1:16" ht="71.400000000000006" customHeight="1">
      <c r="A38" s="566" t="s">
        <v>22</v>
      </c>
      <c r="B38" s="29" t="s">
        <v>69</v>
      </c>
      <c r="C38" s="557" t="str">
        <f>(40*10+4*100)*2/1000&amp;" Tbps"</f>
        <v>1.6 Tbps</v>
      </c>
      <c r="D38" s="558" t="s">
        <v>67</v>
      </c>
      <c r="E38" s="56" t="s">
        <v>67</v>
      </c>
      <c r="F38" s="562" t="s">
        <v>2372</v>
      </c>
      <c r="G38" s="562" t="s">
        <v>67</v>
      </c>
      <c r="H38" s="562" t="s">
        <v>67</v>
      </c>
      <c r="I38" s="568" t="s">
        <v>67</v>
      </c>
      <c r="J38" s="567" t="s">
        <v>209</v>
      </c>
      <c r="K38" s="569" t="s">
        <v>91</v>
      </c>
      <c r="L38" s="561" t="s">
        <v>77</v>
      </c>
      <c r="M38" s="749"/>
      <c r="N38" s="752"/>
      <c r="O38" s="563" t="s">
        <v>23</v>
      </c>
      <c r="P38" s="570"/>
    </row>
    <row r="39" spans="1:16" ht="71.400000000000006" customHeight="1">
      <c r="A39" s="101" t="s">
        <v>2448</v>
      </c>
      <c r="B39" s="47" t="s">
        <v>2501</v>
      </c>
      <c r="C39" s="64" t="str">
        <f>(40*10+4*100)*2/1000&amp;" Tbps"</f>
        <v>1.6 Tbps</v>
      </c>
      <c r="D39" s="53" t="s">
        <v>67</v>
      </c>
      <c r="E39" s="57" t="s">
        <v>67</v>
      </c>
      <c r="F39" s="62" t="s">
        <v>67</v>
      </c>
      <c r="G39" s="58" t="s">
        <v>67</v>
      </c>
      <c r="H39" s="58" t="s">
        <v>2775</v>
      </c>
      <c r="I39" s="59" t="s">
        <v>67</v>
      </c>
      <c r="J39" s="60" t="s">
        <v>209</v>
      </c>
      <c r="K39" s="61" t="s">
        <v>92</v>
      </c>
      <c r="L39" s="62" t="s">
        <v>77</v>
      </c>
      <c r="M39" s="750"/>
      <c r="N39" s="753"/>
      <c r="O39" s="63" t="s">
        <v>2449</v>
      </c>
      <c r="P39" s="570"/>
    </row>
    <row r="40" spans="1:16">
      <c r="A40" s="754" t="s">
        <v>2401</v>
      </c>
      <c r="B40" s="754"/>
      <c r="C40" s="754"/>
      <c r="D40" s="754"/>
      <c r="E40" s="754"/>
      <c r="F40" s="754"/>
      <c r="G40" s="754"/>
      <c r="H40" s="754"/>
      <c r="I40" s="754"/>
      <c r="J40" s="754"/>
      <c r="K40" s="754"/>
      <c r="L40" s="754"/>
      <c r="M40" s="754"/>
      <c r="N40" s="754"/>
      <c r="O40" s="44"/>
    </row>
    <row r="41" spans="1:16">
      <c r="A41" s="726" t="s">
        <v>210</v>
      </c>
      <c r="B41" s="726"/>
      <c r="C41" s="726"/>
      <c r="D41" s="726"/>
      <c r="E41" s="726"/>
      <c r="F41" s="726"/>
      <c r="G41" s="726"/>
      <c r="H41" s="726"/>
      <c r="I41" s="726"/>
      <c r="J41" s="726"/>
      <c r="K41" s="726"/>
      <c r="L41" s="726"/>
      <c r="M41" s="726"/>
      <c r="N41" s="726"/>
      <c r="O41" s="44"/>
    </row>
    <row r="42" spans="1:16">
      <c r="A42" s="755" t="s">
        <v>208</v>
      </c>
      <c r="B42" s="755"/>
      <c r="C42" s="755"/>
      <c r="D42" s="755"/>
      <c r="E42" s="755"/>
      <c r="F42" s="755"/>
      <c r="G42" s="755"/>
      <c r="H42" s="755"/>
      <c r="I42" s="755"/>
      <c r="J42" s="755"/>
      <c r="K42" s="755"/>
      <c r="L42" s="755"/>
      <c r="M42" s="755"/>
      <c r="N42" s="755"/>
    </row>
    <row r="44" spans="1:16" ht="23.4">
      <c r="A44" s="163" t="s">
        <v>369</v>
      </c>
      <c r="B44" s="161"/>
      <c r="C44" s="161"/>
      <c r="D44" s="162"/>
    </row>
    <row r="45" spans="1:16" ht="23.4">
      <c r="A45" s="160"/>
    </row>
    <row r="46" spans="1:16" ht="15" thickBot="1"/>
    <row r="47" spans="1:16" ht="26.7" customHeight="1" thickBot="1">
      <c r="C47" s="761" t="s">
        <v>148</v>
      </c>
      <c r="D47" s="762"/>
      <c r="J47" s="761" t="s">
        <v>148</v>
      </c>
      <c r="K47" s="762"/>
    </row>
    <row r="48" spans="1:16" ht="25.95" customHeight="1" thickBot="1">
      <c r="A48" s="11" t="s">
        <v>68</v>
      </c>
      <c r="B48" s="51" t="s">
        <v>74</v>
      </c>
      <c r="C48" s="54" t="s">
        <v>103</v>
      </c>
      <c r="D48" s="54" t="s">
        <v>104</v>
      </c>
      <c r="E48" s="51" t="s">
        <v>110</v>
      </c>
      <c r="F48" s="51" t="s">
        <v>119</v>
      </c>
      <c r="G48" s="49" t="s">
        <v>66</v>
      </c>
      <c r="H48" s="50" t="s">
        <v>68</v>
      </c>
      <c r="I48" s="51" t="s">
        <v>74</v>
      </c>
      <c r="J48" s="51" t="s">
        <v>103</v>
      </c>
      <c r="K48" s="51" t="s">
        <v>104</v>
      </c>
      <c r="L48" s="51" t="s">
        <v>110</v>
      </c>
      <c r="M48" s="51" t="s">
        <v>105</v>
      </c>
      <c r="N48" s="49" t="s">
        <v>66</v>
      </c>
    </row>
    <row r="49" spans="1:14" ht="15.75" customHeight="1">
      <c r="A49" s="517" t="s">
        <v>0</v>
      </c>
      <c r="B49" s="19" t="s">
        <v>102</v>
      </c>
      <c r="C49" s="19" t="s">
        <v>107</v>
      </c>
      <c r="D49" s="19" t="s">
        <v>67</v>
      </c>
      <c r="E49" s="19" t="s">
        <v>111</v>
      </c>
      <c r="F49" s="36" t="s">
        <v>93</v>
      </c>
      <c r="G49" s="52" t="s">
        <v>1</v>
      </c>
      <c r="H49" s="524"/>
      <c r="I49" s="525"/>
      <c r="J49" s="525"/>
      <c r="K49" s="525"/>
      <c r="L49" s="525"/>
      <c r="M49" s="526"/>
      <c r="N49" s="527"/>
    </row>
    <row r="50" spans="1:14" ht="15.75" customHeight="1">
      <c r="A50" s="518" t="s">
        <v>2410</v>
      </c>
      <c r="B50" s="24" t="s">
        <v>102</v>
      </c>
      <c r="C50" s="24" t="s">
        <v>49</v>
      </c>
      <c r="D50" s="24" t="s">
        <v>67</v>
      </c>
      <c r="E50" s="24" t="s">
        <v>111</v>
      </c>
      <c r="F50" s="26" t="s">
        <v>106</v>
      </c>
      <c r="G50" s="507" t="s">
        <v>2410</v>
      </c>
      <c r="H50" s="511"/>
      <c r="I50" s="29"/>
      <c r="J50" s="29"/>
      <c r="K50" s="29"/>
      <c r="L50" s="29"/>
      <c r="M50" s="528"/>
      <c r="N50" s="521"/>
    </row>
    <row r="51" spans="1:14" ht="15.75" customHeight="1">
      <c r="A51" s="518" t="s">
        <v>2410</v>
      </c>
      <c r="B51" s="24" t="s">
        <v>107</v>
      </c>
      <c r="C51" s="24" t="s">
        <v>49</v>
      </c>
      <c r="D51" s="24" t="s">
        <v>67</v>
      </c>
      <c r="E51" s="24" t="s">
        <v>111</v>
      </c>
      <c r="F51" s="26" t="s">
        <v>109</v>
      </c>
      <c r="G51" s="507" t="s">
        <v>2410</v>
      </c>
      <c r="H51" s="511"/>
      <c r="I51" s="29"/>
      <c r="J51" s="29"/>
      <c r="K51" s="29"/>
      <c r="L51" s="29"/>
      <c r="M51" s="528"/>
      <c r="N51" s="521"/>
    </row>
    <row r="52" spans="1:14" ht="15.75" customHeight="1">
      <c r="A52" s="520" t="s">
        <v>2409</v>
      </c>
      <c r="B52" s="23" t="s">
        <v>102</v>
      </c>
      <c r="C52" s="23" t="s">
        <v>50</v>
      </c>
      <c r="D52" s="23" t="s">
        <v>67</v>
      </c>
      <c r="E52" s="23" t="s">
        <v>111</v>
      </c>
      <c r="F52" s="38" t="s">
        <v>106</v>
      </c>
      <c r="G52" s="510" t="s">
        <v>2409</v>
      </c>
      <c r="H52" s="511"/>
      <c r="I52" s="29"/>
      <c r="J52" s="29"/>
      <c r="K52" s="29"/>
      <c r="L52" s="29"/>
      <c r="M52" s="528"/>
      <c r="N52" s="521"/>
    </row>
    <row r="53" spans="1:14" ht="15.75" customHeight="1">
      <c r="A53" s="520" t="s">
        <v>2409</v>
      </c>
      <c r="B53" s="23" t="s">
        <v>107</v>
      </c>
      <c r="C53" s="23" t="s">
        <v>50</v>
      </c>
      <c r="D53" s="23" t="s">
        <v>67</v>
      </c>
      <c r="E53" s="23" t="s">
        <v>111</v>
      </c>
      <c r="F53" s="38" t="s">
        <v>219</v>
      </c>
      <c r="G53" s="510" t="s">
        <v>2409</v>
      </c>
      <c r="H53" s="511"/>
      <c r="I53" s="29"/>
      <c r="J53" s="29"/>
      <c r="K53" s="29"/>
      <c r="L53" s="29"/>
      <c r="M53" s="528"/>
      <c r="N53" s="521"/>
    </row>
    <row r="54" spans="1:14" ht="15.75" customHeight="1">
      <c r="A54" s="518" t="s">
        <v>2439</v>
      </c>
      <c r="B54" s="24" t="s">
        <v>102</v>
      </c>
      <c r="C54" s="24" t="s">
        <v>52</v>
      </c>
      <c r="D54" s="24" t="s">
        <v>67</v>
      </c>
      <c r="E54" s="24" t="s">
        <v>111</v>
      </c>
      <c r="F54" s="26" t="s">
        <v>106</v>
      </c>
      <c r="G54" s="507" t="s">
        <v>2439</v>
      </c>
      <c r="H54" s="511"/>
      <c r="I54" s="29"/>
      <c r="J54" s="29"/>
      <c r="K54" s="29"/>
      <c r="L54" s="29"/>
      <c r="M54" s="528"/>
      <c r="N54" s="521"/>
    </row>
    <row r="55" spans="1:14" ht="15.75" customHeight="1">
      <c r="A55" s="518" t="s">
        <v>2439</v>
      </c>
      <c r="B55" s="24" t="s">
        <v>107</v>
      </c>
      <c r="C55" s="24" t="s">
        <v>52</v>
      </c>
      <c r="D55" s="24" t="s">
        <v>67</v>
      </c>
      <c r="E55" s="24" t="s">
        <v>111</v>
      </c>
      <c r="F55" s="26" t="s">
        <v>106</v>
      </c>
      <c r="G55" s="507" t="s">
        <v>2439</v>
      </c>
      <c r="H55" s="511"/>
      <c r="I55" s="29"/>
      <c r="J55" s="29"/>
      <c r="K55" s="29"/>
      <c r="L55" s="29"/>
      <c r="M55" s="528"/>
      <c r="N55" s="521"/>
    </row>
    <row r="56" spans="1:14" ht="15.75" customHeight="1">
      <c r="A56" s="520" t="s">
        <v>2411</v>
      </c>
      <c r="B56" s="23" t="s">
        <v>102</v>
      </c>
      <c r="C56" s="23" t="s">
        <v>374</v>
      </c>
      <c r="D56" s="23" t="s">
        <v>67</v>
      </c>
      <c r="E56" s="23" t="s">
        <v>111</v>
      </c>
      <c r="F56" s="38" t="s">
        <v>106</v>
      </c>
      <c r="G56" s="510" t="s">
        <v>2411</v>
      </c>
      <c r="H56" s="511"/>
      <c r="I56" s="29"/>
      <c r="J56" s="29"/>
      <c r="K56" s="29"/>
      <c r="L56" s="29"/>
      <c r="M56" s="528"/>
      <c r="N56" s="521"/>
    </row>
    <row r="57" spans="1:14" ht="15.75" customHeight="1">
      <c r="A57" s="520" t="s">
        <v>2411</v>
      </c>
      <c r="B57" s="23" t="s">
        <v>107</v>
      </c>
      <c r="C57" s="23" t="s">
        <v>374</v>
      </c>
      <c r="D57" s="23" t="s">
        <v>67</v>
      </c>
      <c r="E57" s="23" t="s">
        <v>111</v>
      </c>
      <c r="F57" s="38" t="s">
        <v>106</v>
      </c>
      <c r="G57" s="510" t="s">
        <v>2411</v>
      </c>
      <c r="H57" s="511"/>
      <c r="I57" s="29"/>
      <c r="J57" s="29"/>
      <c r="K57" s="29"/>
      <c r="L57" s="29"/>
      <c r="M57" s="528"/>
      <c r="N57" s="521"/>
    </row>
    <row r="58" spans="1:14" ht="15.75" customHeight="1">
      <c r="A58" s="518" t="s">
        <v>2411</v>
      </c>
      <c r="B58" s="24" t="s">
        <v>102</v>
      </c>
      <c r="C58" s="24" t="s">
        <v>375</v>
      </c>
      <c r="D58" s="24" t="s">
        <v>67</v>
      </c>
      <c r="E58" s="24" t="s">
        <v>111</v>
      </c>
      <c r="F58" s="26" t="s">
        <v>106</v>
      </c>
      <c r="G58" s="507" t="s">
        <v>2411</v>
      </c>
      <c r="H58" s="511"/>
      <c r="I58" s="29"/>
      <c r="J58" s="29"/>
      <c r="K58" s="29"/>
      <c r="L58" s="29"/>
      <c r="M58" s="528"/>
      <c r="N58" s="521"/>
    </row>
    <row r="59" spans="1:14" ht="15.75" customHeight="1" thickBot="1">
      <c r="A59" s="518" t="s">
        <v>2411</v>
      </c>
      <c r="B59" s="47" t="s">
        <v>107</v>
      </c>
      <c r="C59" s="47" t="s">
        <v>375</v>
      </c>
      <c r="D59" s="47" t="s">
        <v>67</v>
      </c>
      <c r="E59" s="47" t="s">
        <v>111</v>
      </c>
      <c r="F59" s="48" t="s">
        <v>106</v>
      </c>
      <c r="G59" s="507" t="s">
        <v>2411</v>
      </c>
      <c r="H59" s="511"/>
      <c r="I59" s="529"/>
      <c r="J59" s="529"/>
      <c r="K59" s="529"/>
      <c r="L59" s="529"/>
      <c r="M59" s="530"/>
      <c r="N59" s="521"/>
    </row>
    <row r="60" spans="1:14" ht="15.75" customHeight="1">
      <c r="A60" s="517" t="s">
        <v>2</v>
      </c>
      <c r="B60" s="19" t="s">
        <v>112</v>
      </c>
      <c r="C60" s="19" t="s">
        <v>107</v>
      </c>
      <c r="D60" s="19" t="s">
        <v>107</v>
      </c>
      <c r="E60" s="19" t="s">
        <v>111</v>
      </c>
      <c r="F60" s="36" t="s">
        <v>94</v>
      </c>
      <c r="G60" s="497" t="s">
        <v>3</v>
      </c>
      <c r="H60" s="99" t="s">
        <v>2</v>
      </c>
      <c r="I60" s="19" t="s">
        <v>112</v>
      </c>
      <c r="J60" s="19" t="s">
        <v>107</v>
      </c>
      <c r="K60" s="19" t="s">
        <v>107</v>
      </c>
      <c r="L60" s="19" t="s">
        <v>111</v>
      </c>
      <c r="M60" s="36" t="s">
        <v>94</v>
      </c>
      <c r="N60" s="40" t="s">
        <v>3</v>
      </c>
    </row>
    <row r="61" spans="1:14" ht="15.75" customHeight="1">
      <c r="A61" s="518" t="s">
        <v>2410</v>
      </c>
      <c r="B61" s="24" t="s">
        <v>112</v>
      </c>
      <c r="C61" s="24" t="s">
        <v>49</v>
      </c>
      <c r="D61" s="24" t="s">
        <v>107</v>
      </c>
      <c r="E61" s="24" t="s">
        <v>111</v>
      </c>
      <c r="F61" s="26" t="s">
        <v>113</v>
      </c>
      <c r="G61" s="506" t="s">
        <v>2410</v>
      </c>
      <c r="H61" s="508" t="s">
        <v>2410</v>
      </c>
      <c r="I61" s="24" t="s">
        <v>112</v>
      </c>
      <c r="J61" s="24" t="s">
        <v>49</v>
      </c>
      <c r="K61" s="24" t="s">
        <v>49</v>
      </c>
      <c r="L61" s="24" t="s">
        <v>111</v>
      </c>
      <c r="M61" s="26" t="s">
        <v>120</v>
      </c>
      <c r="N61" s="519" t="s">
        <v>2410</v>
      </c>
    </row>
    <row r="62" spans="1:14" ht="15.75" customHeight="1">
      <c r="A62" s="518" t="s">
        <v>2410</v>
      </c>
      <c r="B62" s="24" t="s">
        <v>107</v>
      </c>
      <c r="C62" s="24" t="s">
        <v>49</v>
      </c>
      <c r="D62" s="24" t="s">
        <v>107</v>
      </c>
      <c r="E62" s="24" t="s">
        <v>111</v>
      </c>
      <c r="F62" s="26" t="s">
        <v>114</v>
      </c>
      <c r="G62" s="506" t="s">
        <v>2410</v>
      </c>
      <c r="H62" s="508" t="s">
        <v>2410</v>
      </c>
      <c r="I62" s="24" t="s">
        <v>107</v>
      </c>
      <c r="J62" s="24" t="s">
        <v>49</v>
      </c>
      <c r="K62" s="24" t="s">
        <v>49</v>
      </c>
      <c r="L62" s="24" t="s">
        <v>111</v>
      </c>
      <c r="M62" s="26" t="s">
        <v>121</v>
      </c>
      <c r="N62" s="519" t="s">
        <v>2410</v>
      </c>
    </row>
    <row r="63" spans="1:14" ht="15.75" customHeight="1">
      <c r="A63" s="520" t="s">
        <v>2409</v>
      </c>
      <c r="B63" s="23" t="s">
        <v>112</v>
      </c>
      <c r="C63" s="23" t="s">
        <v>50</v>
      </c>
      <c r="D63" s="23" t="s">
        <v>107</v>
      </c>
      <c r="E63" s="23" t="s">
        <v>111</v>
      </c>
      <c r="F63" s="38" t="s">
        <v>115</v>
      </c>
      <c r="G63" s="512" t="s">
        <v>2409</v>
      </c>
      <c r="H63" s="509" t="s">
        <v>2409</v>
      </c>
      <c r="I63" s="23" t="s">
        <v>112</v>
      </c>
      <c r="J63" s="23" t="s">
        <v>50</v>
      </c>
      <c r="K63" s="23" t="s">
        <v>50</v>
      </c>
      <c r="L63" s="23" t="s">
        <v>111</v>
      </c>
      <c r="M63" s="38" t="s">
        <v>122</v>
      </c>
      <c r="N63" s="521" t="s">
        <v>2409</v>
      </c>
    </row>
    <row r="64" spans="1:14" ht="15.75" customHeight="1">
      <c r="A64" s="520" t="s">
        <v>2409</v>
      </c>
      <c r="B64" s="23" t="s">
        <v>107</v>
      </c>
      <c r="C64" s="23" t="s">
        <v>50</v>
      </c>
      <c r="D64" s="23" t="s">
        <v>107</v>
      </c>
      <c r="E64" s="23" t="s">
        <v>111</v>
      </c>
      <c r="F64" s="38" t="s">
        <v>113</v>
      </c>
      <c r="G64" s="512" t="s">
        <v>2409</v>
      </c>
      <c r="H64" s="509" t="s">
        <v>2409</v>
      </c>
      <c r="I64" s="23" t="s">
        <v>107</v>
      </c>
      <c r="J64" s="23" t="s">
        <v>50</v>
      </c>
      <c r="K64" s="23" t="s">
        <v>50</v>
      </c>
      <c r="L64" s="23" t="s">
        <v>111</v>
      </c>
      <c r="M64" s="38" t="s">
        <v>220</v>
      </c>
      <c r="N64" s="521" t="s">
        <v>2409</v>
      </c>
    </row>
    <row r="65" spans="1:14" ht="15.75" customHeight="1">
      <c r="A65" s="518" t="s">
        <v>2439</v>
      </c>
      <c r="B65" s="24" t="s">
        <v>112</v>
      </c>
      <c r="C65" s="24" t="s">
        <v>52</v>
      </c>
      <c r="D65" s="24" t="s">
        <v>107</v>
      </c>
      <c r="E65" s="24" t="s">
        <v>111</v>
      </c>
      <c r="F65" s="26" t="s">
        <v>116</v>
      </c>
      <c r="G65" s="506" t="s">
        <v>2439</v>
      </c>
      <c r="H65" s="508" t="s">
        <v>2439</v>
      </c>
      <c r="I65" s="24" t="s">
        <v>112</v>
      </c>
      <c r="J65" s="24" t="s">
        <v>52</v>
      </c>
      <c r="K65" s="24" t="s">
        <v>52</v>
      </c>
      <c r="L65" s="24" t="s">
        <v>111</v>
      </c>
      <c r="M65" s="26" t="s">
        <v>118</v>
      </c>
      <c r="N65" s="519" t="s">
        <v>2439</v>
      </c>
    </row>
    <row r="66" spans="1:14" ht="15.75" customHeight="1">
      <c r="A66" s="518" t="s">
        <v>2439</v>
      </c>
      <c r="B66" s="24" t="s">
        <v>107</v>
      </c>
      <c r="C66" s="24" t="s">
        <v>52</v>
      </c>
      <c r="D66" s="24" t="s">
        <v>107</v>
      </c>
      <c r="E66" s="24" t="s">
        <v>111</v>
      </c>
      <c r="F66" s="26" t="s">
        <v>224</v>
      </c>
      <c r="G66" s="506" t="s">
        <v>2439</v>
      </c>
      <c r="H66" s="508" t="s">
        <v>2439</v>
      </c>
      <c r="I66" s="24" t="s">
        <v>107</v>
      </c>
      <c r="J66" s="24" t="s">
        <v>52</v>
      </c>
      <c r="K66" s="24" t="s">
        <v>52</v>
      </c>
      <c r="L66" s="24" t="s">
        <v>111</v>
      </c>
      <c r="M66" s="26" t="s">
        <v>230</v>
      </c>
      <c r="N66" s="519" t="s">
        <v>2439</v>
      </c>
    </row>
    <row r="67" spans="1:14" ht="15.75" customHeight="1">
      <c r="A67" s="520" t="s">
        <v>2411</v>
      </c>
      <c r="B67" s="23" t="s">
        <v>112</v>
      </c>
      <c r="C67" s="23" t="s">
        <v>374</v>
      </c>
      <c r="D67" s="23" t="s">
        <v>107</v>
      </c>
      <c r="E67" s="23" t="s">
        <v>111</v>
      </c>
      <c r="F67" s="38" t="s">
        <v>117</v>
      </c>
      <c r="G67" s="512" t="s">
        <v>2411</v>
      </c>
      <c r="H67" s="509" t="s">
        <v>2411</v>
      </c>
      <c r="I67" s="23" t="s">
        <v>112</v>
      </c>
      <c r="J67" s="23" t="s">
        <v>374</v>
      </c>
      <c r="K67" s="23" t="s">
        <v>374</v>
      </c>
      <c r="L67" s="23" t="s">
        <v>111</v>
      </c>
      <c r="M67" s="38" t="s">
        <v>118</v>
      </c>
      <c r="N67" s="521" t="s">
        <v>2411</v>
      </c>
    </row>
    <row r="68" spans="1:14" ht="15.75" customHeight="1">
      <c r="A68" s="520" t="s">
        <v>2411</v>
      </c>
      <c r="B68" s="23" t="s">
        <v>107</v>
      </c>
      <c r="C68" s="23" t="s">
        <v>374</v>
      </c>
      <c r="D68" s="23" t="s">
        <v>107</v>
      </c>
      <c r="E68" s="23" t="s">
        <v>111</v>
      </c>
      <c r="F68" s="38" t="s">
        <v>225</v>
      </c>
      <c r="G68" s="512" t="s">
        <v>2411</v>
      </c>
      <c r="H68" s="509" t="s">
        <v>2411</v>
      </c>
      <c r="I68" s="23" t="s">
        <v>107</v>
      </c>
      <c r="J68" s="23" t="s">
        <v>374</v>
      </c>
      <c r="K68" s="23" t="s">
        <v>374</v>
      </c>
      <c r="L68" s="23" t="s">
        <v>111</v>
      </c>
      <c r="M68" s="38" t="s">
        <v>231</v>
      </c>
      <c r="N68" s="521" t="s">
        <v>2411</v>
      </c>
    </row>
    <row r="69" spans="1:14" ht="15.75" customHeight="1">
      <c r="A69" s="518" t="s">
        <v>2411</v>
      </c>
      <c r="B69" s="24" t="s">
        <v>112</v>
      </c>
      <c r="C69" s="24" t="s">
        <v>375</v>
      </c>
      <c r="D69" s="24" t="s">
        <v>107</v>
      </c>
      <c r="E69" s="24" t="s">
        <v>111</v>
      </c>
      <c r="F69" s="26" t="s">
        <v>118</v>
      </c>
      <c r="G69" s="506" t="s">
        <v>2411</v>
      </c>
      <c r="H69" s="508" t="s">
        <v>2411</v>
      </c>
      <c r="I69" s="24" t="s">
        <v>112</v>
      </c>
      <c r="J69" s="24" t="s">
        <v>375</v>
      </c>
      <c r="K69" s="24" t="s">
        <v>375</v>
      </c>
      <c r="L69" s="24" t="s">
        <v>111</v>
      </c>
      <c r="M69" s="26" t="s">
        <v>118</v>
      </c>
      <c r="N69" s="519" t="s">
        <v>2411</v>
      </c>
    </row>
    <row r="70" spans="1:14" ht="15.75" customHeight="1" thickBot="1">
      <c r="A70" s="518" t="s">
        <v>2411</v>
      </c>
      <c r="B70" s="47" t="s">
        <v>107</v>
      </c>
      <c r="C70" s="47" t="s">
        <v>375</v>
      </c>
      <c r="D70" s="47" t="s">
        <v>107</v>
      </c>
      <c r="E70" s="47" t="s">
        <v>111</v>
      </c>
      <c r="F70" s="48" t="s">
        <v>118</v>
      </c>
      <c r="G70" s="506" t="s">
        <v>2411</v>
      </c>
      <c r="H70" s="508" t="s">
        <v>2411</v>
      </c>
      <c r="I70" s="47" t="s">
        <v>107</v>
      </c>
      <c r="J70" s="47" t="s">
        <v>375</v>
      </c>
      <c r="K70" s="47" t="s">
        <v>375</v>
      </c>
      <c r="L70" s="47" t="s">
        <v>111</v>
      </c>
      <c r="M70" s="48" t="s">
        <v>118</v>
      </c>
      <c r="N70" s="519" t="s">
        <v>2411</v>
      </c>
    </row>
    <row r="71" spans="1:14" ht="15.75" customHeight="1">
      <c r="A71" s="679" t="s">
        <v>2445</v>
      </c>
      <c r="B71" s="19" t="s">
        <v>2454</v>
      </c>
      <c r="C71" s="19" t="s">
        <v>107</v>
      </c>
      <c r="D71" s="19" t="s">
        <v>67</v>
      </c>
      <c r="E71" s="19" t="s">
        <v>111</v>
      </c>
      <c r="F71" s="36" t="s">
        <v>2464</v>
      </c>
      <c r="G71" s="497" t="s">
        <v>2452</v>
      </c>
      <c r="H71" s="679" t="s">
        <v>2445</v>
      </c>
      <c r="I71" s="19" t="s">
        <v>2454</v>
      </c>
      <c r="J71" s="19" t="s">
        <v>107</v>
      </c>
      <c r="K71" s="19" t="s">
        <v>107</v>
      </c>
      <c r="L71" s="19" t="s">
        <v>111</v>
      </c>
      <c r="M71" s="36" t="s">
        <v>2464</v>
      </c>
      <c r="N71" s="497" t="s">
        <v>2452</v>
      </c>
    </row>
    <row r="72" spans="1:14" s="1" customFormat="1" ht="15.75" customHeight="1">
      <c r="A72" s="682" t="s">
        <v>2456</v>
      </c>
      <c r="B72" s="24" t="s">
        <v>2454</v>
      </c>
      <c r="C72" s="24" t="s">
        <v>2455</v>
      </c>
      <c r="D72" s="24" t="s">
        <v>67</v>
      </c>
      <c r="E72" s="24" t="s">
        <v>111</v>
      </c>
      <c r="F72" s="26" t="s">
        <v>2463</v>
      </c>
      <c r="G72" s="683" t="s">
        <v>2456</v>
      </c>
      <c r="H72" s="684" t="s">
        <v>2456</v>
      </c>
      <c r="I72" s="24" t="s">
        <v>2454</v>
      </c>
      <c r="J72" s="24" t="s">
        <v>2455</v>
      </c>
      <c r="K72" s="24" t="s">
        <v>2455</v>
      </c>
      <c r="L72" s="24" t="s">
        <v>111</v>
      </c>
      <c r="M72" s="26" t="s">
        <v>2465</v>
      </c>
      <c r="N72" s="685" t="s">
        <v>2456</v>
      </c>
    </row>
    <row r="73" spans="1:14" s="1" customFormat="1" ht="15.75" customHeight="1" thickBot="1">
      <c r="A73" s="682" t="s">
        <v>2456</v>
      </c>
      <c r="B73" s="24" t="s">
        <v>107</v>
      </c>
      <c r="C73" s="24" t="s">
        <v>2455</v>
      </c>
      <c r="D73" s="24" t="s">
        <v>67</v>
      </c>
      <c r="E73" s="24" t="s">
        <v>111</v>
      </c>
      <c r="F73" s="26" t="s">
        <v>2464</v>
      </c>
      <c r="G73" s="683" t="s">
        <v>2456</v>
      </c>
      <c r="H73" s="684" t="s">
        <v>2456</v>
      </c>
      <c r="I73" s="24" t="s">
        <v>107</v>
      </c>
      <c r="J73" s="24" t="s">
        <v>2455</v>
      </c>
      <c r="K73" s="24" t="s">
        <v>2455</v>
      </c>
      <c r="L73" s="24" t="s">
        <v>111</v>
      </c>
      <c r="M73" s="26" t="s">
        <v>2463</v>
      </c>
      <c r="N73" s="685" t="s">
        <v>2456</v>
      </c>
    </row>
    <row r="74" spans="1:14" ht="15.75" customHeight="1">
      <c r="A74" s="679" t="s">
        <v>2446</v>
      </c>
      <c r="B74" s="19" t="s">
        <v>2453</v>
      </c>
      <c r="C74" s="19" t="s">
        <v>107</v>
      </c>
      <c r="D74" s="19" t="s">
        <v>67</v>
      </c>
      <c r="E74" s="19" t="s">
        <v>111</v>
      </c>
      <c r="F74" s="36" t="s">
        <v>2457</v>
      </c>
      <c r="G74" s="497" t="s">
        <v>2451</v>
      </c>
      <c r="H74" s="679" t="s">
        <v>2446</v>
      </c>
      <c r="I74" s="19" t="s">
        <v>2453</v>
      </c>
      <c r="J74" s="19" t="s">
        <v>107</v>
      </c>
      <c r="K74" s="19" t="s">
        <v>67</v>
      </c>
      <c r="L74" s="19" t="s">
        <v>111</v>
      </c>
      <c r="M74" s="36" t="s">
        <v>2457</v>
      </c>
      <c r="N74" s="497" t="s">
        <v>2451</v>
      </c>
    </row>
    <row r="75" spans="1:14" ht="15.75" customHeight="1">
      <c r="A75" s="518" t="s">
        <v>2412</v>
      </c>
      <c r="B75" s="24" t="s">
        <v>2453</v>
      </c>
      <c r="C75" s="24" t="s">
        <v>51</v>
      </c>
      <c r="D75" s="24" t="s">
        <v>67</v>
      </c>
      <c r="E75" s="24" t="s">
        <v>111</v>
      </c>
      <c r="F75" s="26" t="s">
        <v>2466</v>
      </c>
      <c r="G75" s="506" t="s">
        <v>2412</v>
      </c>
      <c r="H75" s="508" t="s">
        <v>2412</v>
      </c>
      <c r="I75" s="24" t="s">
        <v>2453</v>
      </c>
      <c r="J75" s="24" t="s">
        <v>51</v>
      </c>
      <c r="K75" s="24" t="s">
        <v>51</v>
      </c>
      <c r="L75" s="24" t="s">
        <v>111</v>
      </c>
      <c r="M75" s="26" t="s">
        <v>2459</v>
      </c>
      <c r="N75" s="519" t="s">
        <v>2412</v>
      </c>
    </row>
    <row r="76" spans="1:14" ht="15.75" customHeight="1">
      <c r="A76" s="518" t="s">
        <v>2412</v>
      </c>
      <c r="B76" s="24" t="s">
        <v>107</v>
      </c>
      <c r="C76" s="24" t="s">
        <v>51</v>
      </c>
      <c r="D76" s="24" t="s">
        <v>67</v>
      </c>
      <c r="E76" s="24" t="s">
        <v>111</v>
      </c>
      <c r="F76" s="26" t="s">
        <v>2467</v>
      </c>
      <c r="G76" s="506" t="s">
        <v>2412</v>
      </c>
      <c r="H76" s="508" t="s">
        <v>2412</v>
      </c>
      <c r="I76" s="24" t="s">
        <v>107</v>
      </c>
      <c r="J76" s="24" t="s">
        <v>51</v>
      </c>
      <c r="K76" s="24" t="s">
        <v>51</v>
      </c>
      <c r="L76" s="24" t="s">
        <v>111</v>
      </c>
      <c r="M76" s="26" t="s">
        <v>2458</v>
      </c>
      <c r="N76" s="519" t="s">
        <v>2412</v>
      </c>
    </row>
    <row r="77" spans="1:14" ht="15.75" customHeight="1">
      <c r="A77" s="520" t="s">
        <v>2413</v>
      </c>
      <c r="B77" s="23" t="s">
        <v>2453</v>
      </c>
      <c r="C77" s="23" t="s">
        <v>2361</v>
      </c>
      <c r="D77" s="23" t="s">
        <v>67</v>
      </c>
      <c r="E77" s="23" t="s">
        <v>111</v>
      </c>
      <c r="F77" s="38" t="s">
        <v>2471</v>
      </c>
      <c r="G77" s="512" t="s">
        <v>2413</v>
      </c>
      <c r="H77" s="509" t="s">
        <v>2413</v>
      </c>
      <c r="I77" s="23" t="s">
        <v>2453</v>
      </c>
      <c r="J77" s="23" t="s">
        <v>2361</v>
      </c>
      <c r="K77" s="23" t="s">
        <v>2361</v>
      </c>
      <c r="L77" s="23" t="s">
        <v>111</v>
      </c>
      <c r="M77" s="38" t="s">
        <v>2460</v>
      </c>
      <c r="N77" s="521" t="s">
        <v>2413</v>
      </c>
    </row>
    <row r="78" spans="1:14" ht="15.75" customHeight="1">
      <c r="A78" s="520" t="s">
        <v>2413</v>
      </c>
      <c r="B78" s="23" t="s">
        <v>107</v>
      </c>
      <c r="C78" s="23" t="s">
        <v>2361</v>
      </c>
      <c r="D78" s="23" t="s">
        <v>67</v>
      </c>
      <c r="E78" s="23" t="s">
        <v>111</v>
      </c>
      <c r="F78" s="38" t="s">
        <v>2468</v>
      </c>
      <c r="G78" s="512" t="s">
        <v>2413</v>
      </c>
      <c r="H78" s="509" t="s">
        <v>2413</v>
      </c>
      <c r="I78" s="23" t="s">
        <v>107</v>
      </c>
      <c r="J78" s="23" t="s">
        <v>2361</v>
      </c>
      <c r="K78" s="23" t="s">
        <v>2361</v>
      </c>
      <c r="L78" s="23" t="s">
        <v>111</v>
      </c>
      <c r="M78" s="38" t="s">
        <v>2461</v>
      </c>
      <c r="N78" s="521" t="s">
        <v>2413</v>
      </c>
    </row>
    <row r="79" spans="1:14" ht="15.75" customHeight="1">
      <c r="A79" s="518" t="s">
        <v>2413</v>
      </c>
      <c r="B79" s="24" t="s">
        <v>2453</v>
      </c>
      <c r="C79" s="24" t="s">
        <v>2362</v>
      </c>
      <c r="D79" s="24" t="s">
        <v>67</v>
      </c>
      <c r="E79" s="24" t="s">
        <v>111</v>
      </c>
      <c r="F79" s="26" t="s">
        <v>2469</v>
      </c>
      <c r="G79" s="506" t="s">
        <v>2413</v>
      </c>
      <c r="H79" s="508" t="s">
        <v>2413</v>
      </c>
      <c r="I79" s="24" t="s">
        <v>2453</v>
      </c>
      <c r="J79" s="24" t="s">
        <v>2362</v>
      </c>
      <c r="K79" s="24" t="s">
        <v>2362</v>
      </c>
      <c r="L79" s="24" t="s">
        <v>111</v>
      </c>
      <c r="M79" s="26" t="s">
        <v>2473</v>
      </c>
      <c r="N79" s="519" t="s">
        <v>2413</v>
      </c>
    </row>
    <row r="80" spans="1:14" ht="15.75" customHeight="1">
      <c r="A80" s="518" t="s">
        <v>2413</v>
      </c>
      <c r="B80" s="24" t="s">
        <v>107</v>
      </c>
      <c r="C80" s="24" t="s">
        <v>2362</v>
      </c>
      <c r="D80" s="24" t="s">
        <v>67</v>
      </c>
      <c r="E80" s="24" t="s">
        <v>111</v>
      </c>
      <c r="F80" s="26" t="s">
        <v>2470</v>
      </c>
      <c r="G80" s="506" t="s">
        <v>2413</v>
      </c>
      <c r="H80" s="508" t="s">
        <v>2413</v>
      </c>
      <c r="I80" s="24" t="s">
        <v>107</v>
      </c>
      <c r="J80" s="24" t="s">
        <v>2362</v>
      </c>
      <c r="K80" s="24" t="s">
        <v>2362</v>
      </c>
      <c r="L80" s="24" t="s">
        <v>111</v>
      </c>
      <c r="M80" s="26" t="s">
        <v>2474</v>
      </c>
      <c r="N80" s="519" t="s">
        <v>2413</v>
      </c>
    </row>
    <row r="81" spans="1:14" ht="15.75" customHeight="1">
      <c r="A81" s="520" t="s">
        <v>2414</v>
      </c>
      <c r="B81" s="23" t="s">
        <v>2453</v>
      </c>
      <c r="C81" s="23" t="s">
        <v>99</v>
      </c>
      <c r="D81" s="23" t="s">
        <v>67</v>
      </c>
      <c r="E81" s="23" t="s">
        <v>111</v>
      </c>
      <c r="F81" s="38" t="s">
        <v>2471</v>
      </c>
      <c r="G81" s="512" t="s">
        <v>2414</v>
      </c>
      <c r="H81" s="509" t="s">
        <v>2414</v>
      </c>
      <c r="I81" s="23" t="s">
        <v>2453</v>
      </c>
      <c r="J81" s="23" t="s">
        <v>99</v>
      </c>
      <c r="K81" s="23" t="s">
        <v>99</v>
      </c>
      <c r="L81" s="23" t="s">
        <v>111</v>
      </c>
      <c r="M81" s="38" t="s">
        <v>2460</v>
      </c>
      <c r="N81" s="521" t="s">
        <v>2414</v>
      </c>
    </row>
    <row r="82" spans="1:14" ht="15.75" customHeight="1">
      <c r="A82" s="520" t="s">
        <v>2414</v>
      </c>
      <c r="B82" s="23" t="s">
        <v>107</v>
      </c>
      <c r="C82" s="23" t="s">
        <v>99</v>
      </c>
      <c r="D82" s="23" t="s">
        <v>67</v>
      </c>
      <c r="E82" s="23" t="s">
        <v>111</v>
      </c>
      <c r="F82" s="38" t="s">
        <v>2468</v>
      </c>
      <c r="G82" s="512" t="s">
        <v>2414</v>
      </c>
      <c r="H82" s="509" t="s">
        <v>2414</v>
      </c>
      <c r="I82" s="23" t="s">
        <v>107</v>
      </c>
      <c r="J82" s="23" t="s">
        <v>99</v>
      </c>
      <c r="K82" s="23" t="s">
        <v>99</v>
      </c>
      <c r="L82" s="23" t="s">
        <v>111</v>
      </c>
      <c r="M82" s="38" t="s">
        <v>2461</v>
      </c>
      <c r="N82" s="521" t="s">
        <v>2414</v>
      </c>
    </row>
    <row r="83" spans="1:14" ht="15.75" customHeight="1">
      <c r="A83" s="518" t="s">
        <v>2414</v>
      </c>
      <c r="B83" s="24" t="s">
        <v>2453</v>
      </c>
      <c r="C83" s="24" t="s">
        <v>100</v>
      </c>
      <c r="D83" s="24" t="s">
        <v>67</v>
      </c>
      <c r="E83" s="24" t="s">
        <v>111</v>
      </c>
      <c r="F83" s="26" t="s">
        <v>2460</v>
      </c>
      <c r="G83" s="506" t="s">
        <v>2414</v>
      </c>
      <c r="H83" s="508" t="s">
        <v>2414</v>
      </c>
      <c r="I83" s="24" t="s">
        <v>2453</v>
      </c>
      <c r="J83" s="24" t="s">
        <v>100</v>
      </c>
      <c r="K83" s="24" t="s">
        <v>100</v>
      </c>
      <c r="L83" s="24" t="s">
        <v>111</v>
      </c>
      <c r="M83" s="26" t="s">
        <v>2462</v>
      </c>
      <c r="N83" s="519" t="s">
        <v>2414</v>
      </c>
    </row>
    <row r="84" spans="1:14" ht="15.75" customHeight="1" thickBot="1">
      <c r="A84" s="518" t="s">
        <v>2414</v>
      </c>
      <c r="B84" s="47" t="s">
        <v>107</v>
      </c>
      <c r="C84" s="47" t="s">
        <v>100</v>
      </c>
      <c r="D84" s="47" t="s">
        <v>67</v>
      </c>
      <c r="E84" s="47" t="s">
        <v>111</v>
      </c>
      <c r="F84" s="48" t="s">
        <v>2472</v>
      </c>
      <c r="G84" s="506" t="s">
        <v>2414</v>
      </c>
      <c r="H84" s="508" t="s">
        <v>2414</v>
      </c>
      <c r="I84" s="47" t="s">
        <v>107</v>
      </c>
      <c r="J84" s="47" t="s">
        <v>100</v>
      </c>
      <c r="K84" s="47" t="s">
        <v>100</v>
      </c>
      <c r="L84" s="47" t="s">
        <v>111</v>
      </c>
      <c r="M84" s="48" t="s">
        <v>2462</v>
      </c>
      <c r="N84" s="519" t="s">
        <v>2414</v>
      </c>
    </row>
    <row r="85" spans="1:14" ht="15.75" customHeight="1">
      <c r="A85" s="517" t="s">
        <v>4</v>
      </c>
      <c r="B85" s="19" t="s">
        <v>112</v>
      </c>
      <c r="C85" s="19" t="s">
        <v>107</v>
      </c>
      <c r="D85" s="19" t="s">
        <v>107</v>
      </c>
      <c r="E85" s="19" t="s">
        <v>111</v>
      </c>
      <c r="F85" s="36" t="s">
        <v>95</v>
      </c>
      <c r="G85" s="497" t="s">
        <v>5</v>
      </c>
      <c r="H85" s="99" t="s">
        <v>4</v>
      </c>
      <c r="I85" s="19" t="s">
        <v>112</v>
      </c>
      <c r="J85" s="19" t="s">
        <v>107</v>
      </c>
      <c r="K85" s="19" t="s">
        <v>107</v>
      </c>
      <c r="L85" s="19" t="s">
        <v>111</v>
      </c>
      <c r="M85" s="36" t="s">
        <v>95</v>
      </c>
      <c r="N85" s="40" t="s">
        <v>5</v>
      </c>
    </row>
    <row r="86" spans="1:14" ht="15.75" customHeight="1">
      <c r="A86" s="518" t="s">
        <v>2410</v>
      </c>
      <c r="B86" s="24" t="s">
        <v>112</v>
      </c>
      <c r="C86" s="24" t="s">
        <v>49</v>
      </c>
      <c r="D86" s="24" t="s">
        <v>107</v>
      </c>
      <c r="E86" s="24" t="s">
        <v>111</v>
      </c>
      <c r="F86" s="26" t="s">
        <v>123</v>
      </c>
      <c r="G86" s="506" t="s">
        <v>2410</v>
      </c>
      <c r="H86" s="508" t="s">
        <v>2410</v>
      </c>
      <c r="I86" s="24" t="s">
        <v>112</v>
      </c>
      <c r="J86" s="24" t="s">
        <v>49</v>
      </c>
      <c r="K86" s="24" t="s">
        <v>49</v>
      </c>
      <c r="L86" s="24" t="s">
        <v>111</v>
      </c>
      <c r="M86" s="26" t="s">
        <v>129</v>
      </c>
      <c r="N86" s="519" t="s">
        <v>2410</v>
      </c>
    </row>
    <row r="87" spans="1:14" ht="15.75" customHeight="1">
      <c r="A87" s="518" t="s">
        <v>2410</v>
      </c>
      <c r="B87" s="24" t="s">
        <v>107</v>
      </c>
      <c r="C87" s="24" t="s">
        <v>49</v>
      </c>
      <c r="D87" s="24" t="s">
        <v>107</v>
      </c>
      <c r="E87" s="24" t="s">
        <v>111</v>
      </c>
      <c r="F87" s="26" t="s">
        <v>124</v>
      </c>
      <c r="G87" s="506" t="s">
        <v>2410</v>
      </c>
      <c r="H87" s="508" t="s">
        <v>2410</v>
      </c>
      <c r="I87" s="24" t="s">
        <v>107</v>
      </c>
      <c r="J87" s="24" t="s">
        <v>49</v>
      </c>
      <c r="K87" s="24" t="s">
        <v>49</v>
      </c>
      <c r="L87" s="24" t="s">
        <v>111</v>
      </c>
      <c r="M87" s="26" t="s">
        <v>130</v>
      </c>
      <c r="N87" s="519" t="s">
        <v>2410</v>
      </c>
    </row>
    <row r="88" spans="1:14" ht="15.75" customHeight="1">
      <c r="A88" s="520" t="s">
        <v>2409</v>
      </c>
      <c r="B88" s="23" t="s">
        <v>112</v>
      </c>
      <c r="C88" s="23" t="s">
        <v>50</v>
      </c>
      <c r="D88" s="23" t="s">
        <v>107</v>
      </c>
      <c r="E88" s="23" t="s">
        <v>111</v>
      </c>
      <c r="F88" s="38" t="s">
        <v>125</v>
      </c>
      <c r="G88" s="512" t="s">
        <v>2409</v>
      </c>
      <c r="H88" s="509" t="s">
        <v>2409</v>
      </c>
      <c r="I88" s="23" t="s">
        <v>112</v>
      </c>
      <c r="J88" s="23" t="s">
        <v>50</v>
      </c>
      <c r="K88" s="23" t="s">
        <v>50</v>
      </c>
      <c r="L88" s="23" t="s">
        <v>111</v>
      </c>
      <c r="M88" s="38" t="s">
        <v>131</v>
      </c>
      <c r="N88" s="521" t="s">
        <v>2409</v>
      </c>
    </row>
    <row r="89" spans="1:14" ht="15.75" customHeight="1">
      <c r="A89" s="520" t="s">
        <v>2409</v>
      </c>
      <c r="B89" s="23" t="s">
        <v>107</v>
      </c>
      <c r="C89" s="23" t="s">
        <v>50</v>
      </c>
      <c r="D89" s="23" t="s">
        <v>107</v>
      </c>
      <c r="E89" s="23" t="s">
        <v>111</v>
      </c>
      <c r="F89" s="38" t="s">
        <v>123</v>
      </c>
      <c r="G89" s="512" t="s">
        <v>2409</v>
      </c>
      <c r="H89" s="509" t="s">
        <v>2409</v>
      </c>
      <c r="I89" s="23" t="s">
        <v>107</v>
      </c>
      <c r="J89" s="23" t="s">
        <v>50</v>
      </c>
      <c r="K89" s="23" t="s">
        <v>50</v>
      </c>
      <c r="L89" s="23" t="s">
        <v>111</v>
      </c>
      <c r="M89" s="38" t="s">
        <v>221</v>
      </c>
      <c r="N89" s="521" t="s">
        <v>2409</v>
      </c>
    </row>
    <row r="90" spans="1:14" ht="15.75" customHeight="1">
      <c r="A90" s="518" t="s">
        <v>2439</v>
      </c>
      <c r="B90" s="24" t="s">
        <v>112</v>
      </c>
      <c r="C90" s="24" t="s">
        <v>52</v>
      </c>
      <c r="D90" s="24" t="s">
        <v>107</v>
      </c>
      <c r="E90" s="24" t="s">
        <v>111</v>
      </c>
      <c r="F90" s="26" t="s">
        <v>126</v>
      </c>
      <c r="G90" s="506" t="s">
        <v>2439</v>
      </c>
      <c r="H90" s="508" t="s">
        <v>2439</v>
      </c>
      <c r="I90" s="24" t="s">
        <v>112</v>
      </c>
      <c r="J90" s="24" t="s">
        <v>52</v>
      </c>
      <c r="K90" s="24" t="s">
        <v>52</v>
      </c>
      <c r="L90" s="24" t="s">
        <v>111</v>
      </c>
      <c r="M90" s="26" t="s">
        <v>142</v>
      </c>
      <c r="N90" s="519" t="s">
        <v>2439</v>
      </c>
    </row>
    <row r="91" spans="1:14" ht="15.75" customHeight="1">
      <c r="A91" s="518" t="s">
        <v>2439</v>
      </c>
      <c r="B91" s="24" t="s">
        <v>107</v>
      </c>
      <c r="C91" s="24" t="s">
        <v>52</v>
      </c>
      <c r="D91" s="24" t="s">
        <v>107</v>
      </c>
      <c r="E91" s="24" t="s">
        <v>111</v>
      </c>
      <c r="F91" s="26" t="s">
        <v>226</v>
      </c>
      <c r="G91" s="506" t="s">
        <v>2439</v>
      </c>
      <c r="H91" s="508" t="s">
        <v>2439</v>
      </c>
      <c r="I91" s="24" t="s">
        <v>107</v>
      </c>
      <c r="J91" s="24" t="s">
        <v>52</v>
      </c>
      <c r="K91" s="24" t="s">
        <v>52</v>
      </c>
      <c r="L91" s="24" t="s">
        <v>111</v>
      </c>
      <c r="M91" s="26" t="s">
        <v>222</v>
      </c>
      <c r="N91" s="519" t="s">
        <v>2439</v>
      </c>
    </row>
    <row r="92" spans="1:14" ht="15.75" customHeight="1">
      <c r="A92" s="520" t="s">
        <v>2411</v>
      </c>
      <c r="B92" s="23" t="s">
        <v>112</v>
      </c>
      <c r="C92" s="23" t="s">
        <v>374</v>
      </c>
      <c r="D92" s="23" t="s">
        <v>107</v>
      </c>
      <c r="E92" s="23" t="s">
        <v>111</v>
      </c>
      <c r="F92" s="38" t="s">
        <v>127</v>
      </c>
      <c r="G92" s="512" t="s">
        <v>2411</v>
      </c>
      <c r="H92" s="509" t="s">
        <v>2411</v>
      </c>
      <c r="I92" s="23" t="s">
        <v>112</v>
      </c>
      <c r="J92" s="23" t="s">
        <v>374</v>
      </c>
      <c r="K92" s="23" t="s">
        <v>374</v>
      </c>
      <c r="L92" s="23" t="s">
        <v>111</v>
      </c>
      <c r="M92" s="38" t="s">
        <v>128</v>
      </c>
      <c r="N92" s="521" t="s">
        <v>2411</v>
      </c>
    </row>
    <row r="93" spans="1:14" ht="15.75" customHeight="1">
      <c r="A93" s="520" t="s">
        <v>2411</v>
      </c>
      <c r="B93" s="23" t="s">
        <v>107</v>
      </c>
      <c r="C93" s="23" t="s">
        <v>374</v>
      </c>
      <c r="D93" s="23" t="s">
        <v>107</v>
      </c>
      <c r="E93" s="23" t="s">
        <v>111</v>
      </c>
      <c r="F93" s="38" t="s">
        <v>227</v>
      </c>
      <c r="G93" s="512" t="s">
        <v>2411</v>
      </c>
      <c r="H93" s="509" t="s">
        <v>2411</v>
      </c>
      <c r="I93" s="23" t="s">
        <v>107</v>
      </c>
      <c r="J93" s="23" t="s">
        <v>374</v>
      </c>
      <c r="K93" s="23" t="s">
        <v>374</v>
      </c>
      <c r="L93" s="23" t="s">
        <v>111</v>
      </c>
      <c r="M93" s="38" t="s">
        <v>229</v>
      </c>
      <c r="N93" s="521" t="s">
        <v>2411</v>
      </c>
    </row>
    <row r="94" spans="1:14" ht="15.75" customHeight="1">
      <c r="A94" s="518" t="s">
        <v>2411</v>
      </c>
      <c r="B94" s="24" t="s">
        <v>112</v>
      </c>
      <c r="C94" s="24" t="s">
        <v>375</v>
      </c>
      <c r="D94" s="24" t="s">
        <v>107</v>
      </c>
      <c r="E94" s="24" t="s">
        <v>111</v>
      </c>
      <c r="F94" s="26" t="s">
        <v>2363</v>
      </c>
      <c r="G94" s="506" t="s">
        <v>2411</v>
      </c>
      <c r="H94" s="508" t="s">
        <v>2411</v>
      </c>
      <c r="I94" s="24" t="s">
        <v>112</v>
      </c>
      <c r="J94" s="24" t="s">
        <v>375</v>
      </c>
      <c r="K94" s="24" t="s">
        <v>375</v>
      </c>
      <c r="L94" s="24" t="s">
        <v>111</v>
      </c>
      <c r="M94" s="26" t="s">
        <v>132</v>
      </c>
      <c r="N94" s="519" t="s">
        <v>2411</v>
      </c>
    </row>
    <row r="95" spans="1:14" ht="15.75" customHeight="1" thickBot="1">
      <c r="A95" s="518" t="s">
        <v>2411</v>
      </c>
      <c r="B95" s="47" t="s">
        <v>107</v>
      </c>
      <c r="C95" s="47" t="s">
        <v>375</v>
      </c>
      <c r="D95" s="47" t="s">
        <v>107</v>
      </c>
      <c r="E95" s="47" t="s">
        <v>111</v>
      </c>
      <c r="F95" s="48" t="s">
        <v>2364</v>
      </c>
      <c r="G95" s="506" t="s">
        <v>2411</v>
      </c>
      <c r="H95" s="508" t="s">
        <v>2411</v>
      </c>
      <c r="I95" s="47" t="s">
        <v>107</v>
      </c>
      <c r="J95" s="47" t="s">
        <v>375</v>
      </c>
      <c r="K95" s="47" t="s">
        <v>375</v>
      </c>
      <c r="L95" s="47" t="s">
        <v>111</v>
      </c>
      <c r="M95" s="48" t="s">
        <v>223</v>
      </c>
      <c r="N95" s="519" t="s">
        <v>2411</v>
      </c>
    </row>
    <row r="96" spans="1:14" ht="15.75" customHeight="1">
      <c r="A96" s="679" t="s">
        <v>2447</v>
      </c>
      <c r="B96" s="19" t="s">
        <v>133</v>
      </c>
      <c r="C96" s="19" t="s">
        <v>107</v>
      </c>
      <c r="D96" s="19" t="s">
        <v>67</v>
      </c>
      <c r="E96" s="19" t="s">
        <v>111</v>
      </c>
      <c r="F96" s="36" t="s">
        <v>67</v>
      </c>
      <c r="G96" s="497" t="s">
        <v>2450</v>
      </c>
      <c r="H96" s="517" t="s">
        <v>10</v>
      </c>
      <c r="I96" s="19" t="s">
        <v>102</v>
      </c>
      <c r="J96" s="19" t="s">
        <v>107</v>
      </c>
      <c r="K96" s="19" t="s">
        <v>67</v>
      </c>
      <c r="L96" s="19" t="s">
        <v>111</v>
      </c>
      <c r="M96" s="36" t="s">
        <v>134</v>
      </c>
      <c r="N96" s="497" t="s">
        <v>11</v>
      </c>
    </row>
    <row r="97" spans="1:14" ht="15.75" customHeight="1">
      <c r="A97" s="518" t="s">
        <v>2412</v>
      </c>
      <c r="B97" s="24" t="s">
        <v>133</v>
      </c>
      <c r="C97" s="24" t="s">
        <v>51</v>
      </c>
      <c r="D97" s="24" t="s">
        <v>67</v>
      </c>
      <c r="E97" s="24" t="s">
        <v>111</v>
      </c>
      <c r="F97" s="26" t="s">
        <v>67</v>
      </c>
      <c r="G97" s="506" t="s">
        <v>2412</v>
      </c>
      <c r="H97" s="518" t="s">
        <v>2410</v>
      </c>
      <c r="I97" s="24" t="s">
        <v>102</v>
      </c>
      <c r="J97" s="24" t="s">
        <v>49</v>
      </c>
      <c r="K97" s="24" t="s">
        <v>67</v>
      </c>
      <c r="L97" s="24" t="s">
        <v>111</v>
      </c>
      <c r="M97" s="26" t="s">
        <v>135</v>
      </c>
      <c r="N97" s="506" t="s">
        <v>2410</v>
      </c>
    </row>
    <row r="98" spans="1:14" ht="15.75" customHeight="1">
      <c r="A98" s="518" t="s">
        <v>2412</v>
      </c>
      <c r="B98" s="24" t="s">
        <v>107</v>
      </c>
      <c r="C98" s="24" t="s">
        <v>51</v>
      </c>
      <c r="D98" s="24" t="s">
        <v>67</v>
      </c>
      <c r="E98" s="24" t="s">
        <v>111</v>
      </c>
      <c r="F98" s="26" t="s">
        <v>67</v>
      </c>
      <c r="G98" s="506" t="s">
        <v>2412</v>
      </c>
      <c r="H98" s="518" t="s">
        <v>2410</v>
      </c>
      <c r="I98" s="24" t="s">
        <v>107</v>
      </c>
      <c r="J98" s="24" t="s">
        <v>49</v>
      </c>
      <c r="K98" s="24" t="s">
        <v>67</v>
      </c>
      <c r="L98" s="24" t="s">
        <v>111</v>
      </c>
      <c r="M98" s="26" t="s">
        <v>108</v>
      </c>
      <c r="N98" s="506" t="s">
        <v>2410</v>
      </c>
    </row>
    <row r="99" spans="1:14" ht="15.75" customHeight="1">
      <c r="A99" s="520" t="s">
        <v>2413</v>
      </c>
      <c r="B99" s="23" t="s">
        <v>133</v>
      </c>
      <c r="C99" s="23" t="s">
        <v>2361</v>
      </c>
      <c r="D99" s="23" t="s">
        <v>67</v>
      </c>
      <c r="E99" s="23" t="s">
        <v>111</v>
      </c>
      <c r="F99" s="38" t="s">
        <v>67</v>
      </c>
      <c r="G99" s="512" t="s">
        <v>2413</v>
      </c>
      <c r="H99" s="520" t="s">
        <v>2409</v>
      </c>
      <c r="I99" s="23" t="s">
        <v>102</v>
      </c>
      <c r="J99" s="23" t="s">
        <v>50</v>
      </c>
      <c r="K99" s="23" t="s">
        <v>67</v>
      </c>
      <c r="L99" s="23" t="s">
        <v>111</v>
      </c>
      <c r="M99" s="38" t="s">
        <v>106</v>
      </c>
      <c r="N99" s="512" t="s">
        <v>2409</v>
      </c>
    </row>
    <row r="100" spans="1:14" ht="15.75" customHeight="1">
      <c r="A100" s="520" t="s">
        <v>2413</v>
      </c>
      <c r="B100" s="23" t="s">
        <v>107</v>
      </c>
      <c r="C100" s="23" t="s">
        <v>2361</v>
      </c>
      <c r="D100" s="23" t="s">
        <v>67</v>
      </c>
      <c r="E100" s="23" t="s">
        <v>111</v>
      </c>
      <c r="F100" s="38" t="s">
        <v>67</v>
      </c>
      <c r="G100" s="512" t="s">
        <v>2413</v>
      </c>
      <c r="H100" s="520" t="s">
        <v>2409</v>
      </c>
      <c r="I100" s="23" t="s">
        <v>107</v>
      </c>
      <c r="J100" s="23" t="s">
        <v>50</v>
      </c>
      <c r="K100" s="23" t="s">
        <v>67</v>
      </c>
      <c r="L100" s="23" t="s">
        <v>111</v>
      </c>
      <c r="M100" s="38" t="s">
        <v>121</v>
      </c>
      <c r="N100" s="512" t="s">
        <v>2409</v>
      </c>
    </row>
    <row r="101" spans="1:14" ht="15.75" customHeight="1">
      <c r="A101" s="518" t="s">
        <v>2413</v>
      </c>
      <c r="B101" s="24" t="s">
        <v>133</v>
      </c>
      <c r="C101" s="24" t="s">
        <v>2362</v>
      </c>
      <c r="D101" s="24" t="s">
        <v>67</v>
      </c>
      <c r="E101" s="24" t="s">
        <v>111</v>
      </c>
      <c r="F101" s="26" t="s">
        <v>67</v>
      </c>
      <c r="G101" s="506" t="s">
        <v>2413</v>
      </c>
      <c r="H101" s="518" t="s">
        <v>2439</v>
      </c>
      <c r="I101" s="24" t="s">
        <v>102</v>
      </c>
      <c r="J101" s="24" t="s">
        <v>52</v>
      </c>
      <c r="K101" s="24" t="s">
        <v>67</v>
      </c>
      <c r="L101" s="24" t="s">
        <v>111</v>
      </c>
      <c r="M101" s="26" t="s">
        <v>106</v>
      </c>
      <c r="N101" s="506" t="s">
        <v>2439</v>
      </c>
    </row>
    <row r="102" spans="1:14" ht="15.75" customHeight="1">
      <c r="A102" s="518" t="s">
        <v>2413</v>
      </c>
      <c r="B102" s="24" t="s">
        <v>107</v>
      </c>
      <c r="C102" s="24" t="s">
        <v>2362</v>
      </c>
      <c r="D102" s="24" t="s">
        <v>67</v>
      </c>
      <c r="E102" s="24" t="s">
        <v>111</v>
      </c>
      <c r="F102" s="26" t="s">
        <v>67</v>
      </c>
      <c r="G102" s="506" t="s">
        <v>2413</v>
      </c>
      <c r="H102" s="518" t="s">
        <v>2439</v>
      </c>
      <c r="I102" s="24" t="s">
        <v>107</v>
      </c>
      <c r="J102" s="24" t="s">
        <v>52</v>
      </c>
      <c r="K102" s="24" t="s">
        <v>67</v>
      </c>
      <c r="L102" s="24" t="s">
        <v>111</v>
      </c>
      <c r="M102" s="26" t="s">
        <v>120</v>
      </c>
      <c r="N102" s="506" t="s">
        <v>2439</v>
      </c>
    </row>
    <row r="103" spans="1:14" ht="15.75" customHeight="1">
      <c r="A103" s="520" t="s">
        <v>2414</v>
      </c>
      <c r="B103" s="23" t="s">
        <v>133</v>
      </c>
      <c r="C103" s="23" t="s">
        <v>99</v>
      </c>
      <c r="D103" s="23" t="s">
        <v>67</v>
      </c>
      <c r="E103" s="23" t="s">
        <v>111</v>
      </c>
      <c r="F103" s="38" t="s">
        <v>67</v>
      </c>
      <c r="G103" s="512" t="s">
        <v>2414</v>
      </c>
      <c r="H103" s="520" t="s">
        <v>2411</v>
      </c>
      <c r="I103" s="23" t="s">
        <v>102</v>
      </c>
      <c r="J103" s="23" t="s">
        <v>374</v>
      </c>
      <c r="K103" s="23" t="s">
        <v>67</v>
      </c>
      <c r="L103" s="23" t="s">
        <v>111</v>
      </c>
      <c r="M103" s="38" t="s">
        <v>106</v>
      </c>
      <c r="N103" s="512" t="s">
        <v>2411</v>
      </c>
    </row>
    <row r="104" spans="1:14" ht="15.75" customHeight="1">
      <c r="A104" s="520" t="s">
        <v>2414</v>
      </c>
      <c r="B104" s="23" t="s">
        <v>107</v>
      </c>
      <c r="C104" s="23" t="s">
        <v>99</v>
      </c>
      <c r="D104" s="23" t="s">
        <v>67</v>
      </c>
      <c r="E104" s="23" t="s">
        <v>111</v>
      </c>
      <c r="F104" s="38" t="s">
        <v>67</v>
      </c>
      <c r="G104" s="512" t="s">
        <v>2414</v>
      </c>
      <c r="H104" s="520" t="s">
        <v>2411</v>
      </c>
      <c r="I104" s="23" t="s">
        <v>107</v>
      </c>
      <c r="J104" s="23" t="s">
        <v>374</v>
      </c>
      <c r="K104" s="23" t="s">
        <v>67</v>
      </c>
      <c r="L104" s="23" t="s">
        <v>111</v>
      </c>
      <c r="M104" s="38" t="s">
        <v>106</v>
      </c>
      <c r="N104" s="512" t="s">
        <v>2411</v>
      </c>
    </row>
    <row r="105" spans="1:14" ht="15.75" customHeight="1">
      <c r="A105" s="518" t="s">
        <v>2414</v>
      </c>
      <c r="B105" s="24" t="s">
        <v>133</v>
      </c>
      <c r="C105" s="24" t="s">
        <v>100</v>
      </c>
      <c r="D105" s="24" t="s">
        <v>67</v>
      </c>
      <c r="E105" s="24" t="s">
        <v>111</v>
      </c>
      <c r="F105" s="26" t="s">
        <v>67</v>
      </c>
      <c r="G105" s="506" t="s">
        <v>2414</v>
      </c>
      <c r="H105" s="518" t="s">
        <v>2411</v>
      </c>
      <c r="I105" s="24" t="s">
        <v>102</v>
      </c>
      <c r="J105" s="24" t="s">
        <v>375</v>
      </c>
      <c r="K105" s="24" t="s">
        <v>67</v>
      </c>
      <c r="L105" s="24" t="s">
        <v>111</v>
      </c>
      <c r="M105" s="26" t="s">
        <v>106</v>
      </c>
      <c r="N105" s="506" t="s">
        <v>2411</v>
      </c>
    </row>
    <row r="106" spans="1:14" ht="15.75" customHeight="1" thickBot="1">
      <c r="A106" s="518" t="s">
        <v>2414</v>
      </c>
      <c r="B106" s="47" t="s">
        <v>107</v>
      </c>
      <c r="C106" s="47" t="s">
        <v>100</v>
      </c>
      <c r="D106" s="47" t="s">
        <v>67</v>
      </c>
      <c r="E106" s="47" t="s">
        <v>111</v>
      </c>
      <c r="F106" s="48" t="s">
        <v>67</v>
      </c>
      <c r="G106" s="506" t="s">
        <v>2414</v>
      </c>
      <c r="H106" s="518" t="s">
        <v>2411</v>
      </c>
      <c r="I106" s="47" t="s">
        <v>107</v>
      </c>
      <c r="J106" s="47" t="s">
        <v>375</v>
      </c>
      <c r="K106" s="47" t="s">
        <v>67</v>
      </c>
      <c r="L106" s="47" t="s">
        <v>111</v>
      </c>
      <c r="M106" s="48" t="s">
        <v>106</v>
      </c>
      <c r="N106" s="506" t="s">
        <v>2411</v>
      </c>
    </row>
    <row r="107" spans="1:14" ht="15.75" customHeight="1">
      <c r="A107" s="99" t="s">
        <v>12</v>
      </c>
      <c r="B107" s="19" t="s">
        <v>133</v>
      </c>
      <c r="C107" s="19" t="s">
        <v>107</v>
      </c>
      <c r="D107" s="19" t="s">
        <v>67</v>
      </c>
      <c r="E107" s="19" t="s">
        <v>111</v>
      </c>
      <c r="F107" s="36" t="s">
        <v>67</v>
      </c>
      <c r="G107" s="40" t="s">
        <v>13</v>
      </c>
      <c r="H107" s="517" t="s">
        <v>14</v>
      </c>
      <c r="I107" s="19" t="s">
        <v>141</v>
      </c>
      <c r="J107" s="19" t="s">
        <v>107</v>
      </c>
      <c r="K107" s="19" t="s">
        <v>67</v>
      </c>
      <c r="L107" s="19" t="s">
        <v>111</v>
      </c>
      <c r="M107" s="36" t="s">
        <v>96</v>
      </c>
      <c r="N107" s="497" t="s">
        <v>15</v>
      </c>
    </row>
    <row r="108" spans="1:14" ht="15.75" customHeight="1">
      <c r="A108" s="508" t="s">
        <v>2410</v>
      </c>
      <c r="B108" s="24" t="s">
        <v>133</v>
      </c>
      <c r="C108" s="24" t="s">
        <v>49</v>
      </c>
      <c r="D108" s="24" t="s">
        <v>67</v>
      </c>
      <c r="E108" s="24" t="s">
        <v>111</v>
      </c>
      <c r="F108" s="26" t="s">
        <v>67</v>
      </c>
      <c r="G108" s="519" t="s">
        <v>2410</v>
      </c>
      <c r="H108" s="518" t="s">
        <v>2412</v>
      </c>
      <c r="I108" s="24" t="s">
        <v>141</v>
      </c>
      <c r="J108" s="24" t="s">
        <v>51</v>
      </c>
      <c r="K108" s="24" t="s">
        <v>67</v>
      </c>
      <c r="L108" s="24" t="s">
        <v>111</v>
      </c>
      <c r="M108" s="26" t="s">
        <v>137</v>
      </c>
      <c r="N108" s="506" t="s">
        <v>2412</v>
      </c>
    </row>
    <row r="109" spans="1:14" ht="15.75" customHeight="1">
      <c r="A109" s="508" t="s">
        <v>2410</v>
      </c>
      <c r="B109" s="24" t="s">
        <v>107</v>
      </c>
      <c r="C109" s="24" t="s">
        <v>49</v>
      </c>
      <c r="D109" s="24" t="s">
        <v>67</v>
      </c>
      <c r="E109" s="24" t="s">
        <v>111</v>
      </c>
      <c r="F109" s="26" t="s">
        <v>67</v>
      </c>
      <c r="G109" s="519" t="s">
        <v>2410</v>
      </c>
      <c r="H109" s="518" t="s">
        <v>2412</v>
      </c>
      <c r="I109" s="24" t="s">
        <v>107</v>
      </c>
      <c r="J109" s="24" t="s">
        <v>51</v>
      </c>
      <c r="K109" s="24" t="s">
        <v>67</v>
      </c>
      <c r="L109" s="24" t="s">
        <v>111</v>
      </c>
      <c r="M109" s="26" t="s">
        <v>96</v>
      </c>
      <c r="N109" s="506" t="s">
        <v>2412</v>
      </c>
    </row>
    <row r="110" spans="1:14" ht="15.75" customHeight="1">
      <c r="A110" s="509" t="s">
        <v>2409</v>
      </c>
      <c r="B110" s="23" t="s">
        <v>133</v>
      </c>
      <c r="C110" s="23" t="s">
        <v>50</v>
      </c>
      <c r="D110" s="23" t="s">
        <v>67</v>
      </c>
      <c r="E110" s="23" t="s">
        <v>111</v>
      </c>
      <c r="F110" s="38" t="s">
        <v>67</v>
      </c>
      <c r="G110" s="521" t="s">
        <v>2409</v>
      </c>
      <c r="H110" s="520" t="s">
        <v>2413</v>
      </c>
      <c r="I110" s="23" t="s">
        <v>141</v>
      </c>
      <c r="J110" s="23" t="s">
        <v>2361</v>
      </c>
      <c r="K110" s="23" t="s">
        <v>67</v>
      </c>
      <c r="L110" s="23" t="s">
        <v>111</v>
      </c>
      <c r="M110" s="38" t="s">
        <v>138</v>
      </c>
      <c r="N110" s="512" t="s">
        <v>2413</v>
      </c>
    </row>
    <row r="111" spans="1:14" ht="15.75" customHeight="1">
      <c r="A111" s="509" t="s">
        <v>2409</v>
      </c>
      <c r="B111" s="23" t="s">
        <v>107</v>
      </c>
      <c r="C111" s="23" t="s">
        <v>50</v>
      </c>
      <c r="D111" s="23" t="s">
        <v>67</v>
      </c>
      <c r="E111" s="23" t="s">
        <v>111</v>
      </c>
      <c r="F111" s="38" t="s">
        <v>67</v>
      </c>
      <c r="G111" s="521" t="s">
        <v>2409</v>
      </c>
      <c r="H111" s="520" t="s">
        <v>2413</v>
      </c>
      <c r="I111" s="23" t="s">
        <v>107</v>
      </c>
      <c r="J111" s="23" t="s">
        <v>2361</v>
      </c>
      <c r="K111" s="23" t="s">
        <v>67</v>
      </c>
      <c r="L111" s="23" t="s">
        <v>111</v>
      </c>
      <c r="M111" s="38" t="s">
        <v>232</v>
      </c>
      <c r="N111" s="512" t="s">
        <v>2413</v>
      </c>
    </row>
    <row r="112" spans="1:14" ht="15.75" customHeight="1">
      <c r="A112" s="508" t="s">
        <v>2439</v>
      </c>
      <c r="B112" s="24" t="s">
        <v>133</v>
      </c>
      <c r="C112" s="24" t="s">
        <v>52</v>
      </c>
      <c r="D112" s="24" t="s">
        <v>67</v>
      </c>
      <c r="E112" s="24" t="s">
        <v>111</v>
      </c>
      <c r="F112" s="26" t="s">
        <v>67</v>
      </c>
      <c r="G112" s="519" t="s">
        <v>2439</v>
      </c>
      <c r="H112" s="518" t="s">
        <v>2413</v>
      </c>
      <c r="I112" s="24" t="s">
        <v>141</v>
      </c>
      <c r="J112" s="24" t="s">
        <v>2362</v>
      </c>
      <c r="K112" s="24" t="s">
        <v>67</v>
      </c>
      <c r="L112" s="24" t="s">
        <v>111</v>
      </c>
      <c r="M112" s="26" t="s">
        <v>139</v>
      </c>
      <c r="N112" s="506" t="s">
        <v>2413</v>
      </c>
    </row>
    <row r="113" spans="1:14" ht="15.75" customHeight="1">
      <c r="A113" s="508" t="s">
        <v>2439</v>
      </c>
      <c r="B113" s="24" t="s">
        <v>107</v>
      </c>
      <c r="C113" s="24" t="s">
        <v>52</v>
      </c>
      <c r="D113" s="24" t="s">
        <v>67</v>
      </c>
      <c r="E113" s="24" t="s">
        <v>111</v>
      </c>
      <c r="F113" s="26" t="s">
        <v>67</v>
      </c>
      <c r="G113" s="519" t="s">
        <v>2439</v>
      </c>
      <c r="H113" s="518" t="s">
        <v>2413</v>
      </c>
      <c r="I113" s="24" t="s">
        <v>107</v>
      </c>
      <c r="J113" s="24" t="s">
        <v>2362</v>
      </c>
      <c r="K113" s="24" t="s">
        <v>67</v>
      </c>
      <c r="L113" s="24" t="s">
        <v>111</v>
      </c>
      <c r="M113" s="26" t="s">
        <v>233</v>
      </c>
      <c r="N113" s="506" t="s">
        <v>2413</v>
      </c>
    </row>
    <row r="114" spans="1:14" ht="15.75" customHeight="1">
      <c r="A114" s="509" t="s">
        <v>2411</v>
      </c>
      <c r="B114" s="23" t="s">
        <v>133</v>
      </c>
      <c r="C114" s="23" t="s">
        <v>374</v>
      </c>
      <c r="D114" s="23" t="s">
        <v>67</v>
      </c>
      <c r="E114" s="23" t="s">
        <v>111</v>
      </c>
      <c r="F114" s="38" t="s">
        <v>67</v>
      </c>
      <c r="G114" s="521" t="s">
        <v>2411</v>
      </c>
      <c r="H114" s="520" t="s">
        <v>2414</v>
      </c>
      <c r="I114" s="23" t="s">
        <v>141</v>
      </c>
      <c r="J114" s="23" t="s">
        <v>99</v>
      </c>
      <c r="K114" s="23" t="s">
        <v>67</v>
      </c>
      <c r="L114" s="23" t="s">
        <v>111</v>
      </c>
      <c r="M114" s="38" t="s">
        <v>138</v>
      </c>
      <c r="N114" s="512" t="s">
        <v>2414</v>
      </c>
    </row>
    <row r="115" spans="1:14" ht="15.75" customHeight="1">
      <c r="A115" s="509" t="s">
        <v>2411</v>
      </c>
      <c r="B115" s="23" t="s">
        <v>107</v>
      </c>
      <c r="C115" s="23" t="s">
        <v>374</v>
      </c>
      <c r="D115" s="23" t="s">
        <v>67</v>
      </c>
      <c r="E115" s="23" t="s">
        <v>111</v>
      </c>
      <c r="F115" s="38" t="s">
        <v>67</v>
      </c>
      <c r="G115" s="521" t="s">
        <v>2411</v>
      </c>
      <c r="H115" s="520" t="s">
        <v>2414</v>
      </c>
      <c r="I115" s="23" t="s">
        <v>107</v>
      </c>
      <c r="J115" s="23" t="s">
        <v>99</v>
      </c>
      <c r="K115" s="23" t="s">
        <v>67</v>
      </c>
      <c r="L115" s="23" t="s">
        <v>111</v>
      </c>
      <c r="M115" s="38" t="s">
        <v>232</v>
      </c>
      <c r="N115" s="512" t="s">
        <v>2414</v>
      </c>
    </row>
    <row r="116" spans="1:14" ht="15.75" customHeight="1">
      <c r="A116" s="508" t="s">
        <v>2411</v>
      </c>
      <c r="B116" s="24" t="s">
        <v>133</v>
      </c>
      <c r="C116" s="24" t="s">
        <v>375</v>
      </c>
      <c r="D116" s="24" t="s">
        <v>67</v>
      </c>
      <c r="E116" s="24" t="s">
        <v>111</v>
      </c>
      <c r="F116" s="26" t="s">
        <v>67</v>
      </c>
      <c r="G116" s="519" t="s">
        <v>2411</v>
      </c>
      <c r="H116" s="518" t="s">
        <v>2414</v>
      </c>
      <c r="I116" s="24" t="s">
        <v>141</v>
      </c>
      <c r="J116" s="24" t="s">
        <v>100</v>
      </c>
      <c r="K116" s="24" t="s">
        <v>67</v>
      </c>
      <c r="L116" s="24" t="s">
        <v>111</v>
      </c>
      <c r="M116" s="26" t="s">
        <v>140</v>
      </c>
      <c r="N116" s="506" t="s">
        <v>2414</v>
      </c>
    </row>
    <row r="117" spans="1:14" ht="15.75" customHeight="1" thickBot="1">
      <c r="A117" s="508" t="s">
        <v>2411</v>
      </c>
      <c r="B117" s="47" t="s">
        <v>107</v>
      </c>
      <c r="C117" s="47" t="s">
        <v>375</v>
      </c>
      <c r="D117" s="47" t="s">
        <v>67</v>
      </c>
      <c r="E117" s="47" t="s">
        <v>111</v>
      </c>
      <c r="F117" s="48" t="s">
        <v>67</v>
      </c>
      <c r="G117" s="519" t="s">
        <v>2411</v>
      </c>
      <c r="H117" s="518" t="s">
        <v>2414</v>
      </c>
      <c r="I117" s="47" t="s">
        <v>107</v>
      </c>
      <c r="J117" s="47" t="s">
        <v>100</v>
      </c>
      <c r="K117" s="47" t="s">
        <v>67</v>
      </c>
      <c r="L117" s="47" t="s">
        <v>111</v>
      </c>
      <c r="M117" s="48" t="s">
        <v>234</v>
      </c>
      <c r="N117" s="506" t="s">
        <v>2414</v>
      </c>
    </row>
    <row r="118" spans="1:14" ht="15.75" customHeight="1">
      <c r="A118" s="99" t="s">
        <v>16</v>
      </c>
      <c r="B118" s="19" t="s">
        <v>141</v>
      </c>
      <c r="C118" s="19" t="s">
        <v>107</v>
      </c>
      <c r="D118" s="19" t="s">
        <v>67</v>
      </c>
      <c r="E118" s="19" t="s">
        <v>111</v>
      </c>
      <c r="F118" s="36" t="s">
        <v>97</v>
      </c>
      <c r="G118" s="40" t="s">
        <v>17</v>
      </c>
      <c r="H118" s="517" t="s">
        <v>18</v>
      </c>
      <c r="I118" s="19" t="s">
        <v>143</v>
      </c>
      <c r="J118" s="19" t="s">
        <v>107</v>
      </c>
      <c r="K118" s="19" t="s">
        <v>67</v>
      </c>
      <c r="L118" s="19" t="s">
        <v>111</v>
      </c>
      <c r="M118" s="36" t="s">
        <v>67</v>
      </c>
      <c r="N118" s="497" t="s">
        <v>19</v>
      </c>
    </row>
    <row r="119" spans="1:14" ht="15.75" customHeight="1">
      <c r="A119" s="508" t="s">
        <v>2412</v>
      </c>
      <c r="B119" s="24" t="s">
        <v>141</v>
      </c>
      <c r="C119" s="24" t="s">
        <v>51</v>
      </c>
      <c r="D119" s="24" t="s">
        <v>67</v>
      </c>
      <c r="E119" s="24" t="s">
        <v>111</v>
      </c>
      <c r="F119" s="26" t="s">
        <v>235</v>
      </c>
      <c r="G119" s="519" t="s">
        <v>2412</v>
      </c>
      <c r="H119" s="518" t="s">
        <v>2412</v>
      </c>
      <c r="I119" s="24" t="s">
        <v>143</v>
      </c>
      <c r="J119" s="24" t="s">
        <v>51</v>
      </c>
      <c r="K119" s="24" t="s">
        <v>67</v>
      </c>
      <c r="L119" s="24" t="s">
        <v>111</v>
      </c>
      <c r="M119" s="26" t="s">
        <v>67</v>
      </c>
      <c r="N119" s="506" t="s">
        <v>2412</v>
      </c>
    </row>
    <row r="120" spans="1:14" ht="15.75" customHeight="1">
      <c r="A120" s="508" t="s">
        <v>2412</v>
      </c>
      <c r="B120" s="24" t="s">
        <v>107</v>
      </c>
      <c r="C120" s="24" t="s">
        <v>51</v>
      </c>
      <c r="D120" s="24" t="s">
        <v>67</v>
      </c>
      <c r="E120" s="24" t="s">
        <v>111</v>
      </c>
      <c r="F120" s="26" t="s">
        <v>97</v>
      </c>
      <c r="G120" s="519" t="s">
        <v>2412</v>
      </c>
      <c r="H120" s="518" t="s">
        <v>2412</v>
      </c>
      <c r="I120" s="24" t="s">
        <v>107</v>
      </c>
      <c r="J120" s="24" t="s">
        <v>51</v>
      </c>
      <c r="K120" s="24" t="s">
        <v>67</v>
      </c>
      <c r="L120" s="24" t="s">
        <v>111</v>
      </c>
      <c r="M120" s="26" t="s">
        <v>67</v>
      </c>
      <c r="N120" s="506" t="s">
        <v>2412</v>
      </c>
    </row>
    <row r="121" spans="1:14" ht="15.75" customHeight="1">
      <c r="A121" s="509" t="s">
        <v>2413</v>
      </c>
      <c r="B121" s="23" t="s">
        <v>141</v>
      </c>
      <c r="C121" s="23" t="s">
        <v>2361</v>
      </c>
      <c r="D121" s="23" t="s">
        <v>67</v>
      </c>
      <c r="E121" s="23" t="s">
        <v>111</v>
      </c>
      <c r="F121" s="38" t="s">
        <v>236</v>
      </c>
      <c r="G121" s="521" t="s">
        <v>2413</v>
      </c>
      <c r="H121" s="520" t="s">
        <v>2413</v>
      </c>
      <c r="I121" s="23" t="s">
        <v>143</v>
      </c>
      <c r="J121" s="23" t="s">
        <v>2361</v>
      </c>
      <c r="K121" s="23" t="s">
        <v>67</v>
      </c>
      <c r="L121" s="23" t="s">
        <v>111</v>
      </c>
      <c r="M121" s="38" t="s">
        <v>67</v>
      </c>
      <c r="N121" s="512" t="s">
        <v>2413</v>
      </c>
    </row>
    <row r="122" spans="1:14" ht="15.75" customHeight="1">
      <c r="A122" s="509" t="s">
        <v>2413</v>
      </c>
      <c r="B122" s="23" t="s">
        <v>107</v>
      </c>
      <c r="C122" s="23" t="s">
        <v>2361</v>
      </c>
      <c r="D122" s="23" t="s">
        <v>67</v>
      </c>
      <c r="E122" s="23" t="s">
        <v>111</v>
      </c>
      <c r="F122" s="38" t="s">
        <v>237</v>
      </c>
      <c r="G122" s="521" t="s">
        <v>2413</v>
      </c>
      <c r="H122" s="520" t="s">
        <v>2413</v>
      </c>
      <c r="I122" s="23" t="s">
        <v>107</v>
      </c>
      <c r="J122" s="23" t="s">
        <v>2361</v>
      </c>
      <c r="K122" s="23" t="s">
        <v>67</v>
      </c>
      <c r="L122" s="23" t="s">
        <v>111</v>
      </c>
      <c r="M122" s="38" t="s">
        <v>67</v>
      </c>
      <c r="N122" s="512" t="s">
        <v>2413</v>
      </c>
    </row>
    <row r="123" spans="1:14" ht="15.75" customHeight="1">
      <c r="A123" s="508" t="s">
        <v>2413</v>
      </c>
      <c r="B123" s="24" t="s">
        <v>141</v>
      </c>
      <c r="C123" s="24" t="s">
        <v>2362</v>
      </c>
      <c r="D123" s="24" t="s">
        <v>67</v>
      </c>
      <c r="E123" s="24" t="s">
        <v>111</v>
      </c>
      <c r="F123" s="26" t="s">
        <v>238</v>
      </c>
      <c r="G123" s="519" t="s">
        <v>2413</v>
      </c>
      <c r="H123" s="518" t="s">
        <v>2413</v>
      </c>
      <c r="I123" s="24" t="s">
        <v>143</v>
      </c>
      <c r="J123" s="24" t="s">
        <v>2362</v>
      </c>
      <c r="K123" s="24" t="s">
        <v>67</v>
      </c>
      <c r="L123" s="24" t="s">
        <v>111</v>
      </c>
      <c r="M123" s="26" t="s">
        <v>67</v>
      </c>
      <c r="N123" s="506" t="s">
        <v>2413</v>
      </c>
    </row>
    <row r="124" spans="1:14" ht="15.75" customHeight="1">
      <c r="A124" s="508" t="s">
        <v>2413</v>
      </c>
      <c r="B124" s="24" t="s">
        <v>107</v>
      </c>
      <c r="C124" s="24" t="s">
        <v>2362</v>
      </c>
      <c r="D124" s="24" t="s">
        <v>67</v>
      </c>
      <c r="E124" s="24" t="s">
        <v>111</v>
      </c>
      <c r="F124" s="26" t="s">
        <v>239</v>
      </c>
      <c r="G124" s="519" t="s">
        <v>2413</v>
      </c>
      <c r="H124" s="518" t="s">
        <v>2413</v>
      </c>
      <c r="I124" s="24" t="s">
        <v>107</v>
      </c>
      <c r="J124" s="24" t="s">
        <v>2362</v>
      </c>
      <c r="K124" s="24" t="s">
        <v>67</v>
      </c>
      <c r="L124" s="24" t="s">
        <v>111</v>
      </c>
      <c r="M124" s="26" t="s">
        <v>67</v>
      </c>
      <c r="N124" s="506" t="s">
        <v>2413</v>
      </c>
    </row>
    <row r="125" spans="1:14" ht="15.75" customHeight="1">
      <c r="A125" s="509" t="s">
        <v>2414</v>
      </c>
      <c r="B125" s="23" t="s">
        <v>141</v>
      </c>
      <c r="C125" s="23" t="s">
        <v>99</v>
      </c>
      <c r="D125" s="23" t="s">
        <v>67</v>
      </c>
      <c r="E125" s="23" t="s">
        <v>111</v>
      </c>
      <c r="F125" s="38" t="s">
        <v>236</v>
      </c>
      <c r="G125" s="521" t="s">
        <v>2414</v>
      </c>
      <c r="H125" s="520" t="s">
        <v>2414</v>
      </c>
      <c r="I125" s="23" t="s">
        <v>143</v>
      </c>
      <c r="J125" s="23" t="s">
        <v>99</v>
      </c>
      <c r="K125" s="23" t="s">
        <v>67</v>
      </c>
      <c r="L125" s="23" t="s">
        <v>111</v>
      </c>
      <c r="M125" s="38" t="s">
        <v>67</v>
      </c>
      <c r="N125" s="512" t="s">
        <v>2414</v>
      </c>
    </row>
    <row r="126" spans="1:14" ht="15.75" customHeight="1">
      <c r="A126" s="509" t="s">
        <v>2414</v>
      </c>
      <c r="B126" s="23" t="s">
        <v>107</v>
      </c>
      <c r="C126" s="23" t="s">
        <v>99</v>
      </c>
      <c r="D126" s="23" t="s">
        <v>67</v>
      </c>
      <c r="E126" s="23" t="s">
        <v>111</v>
      </c>
      <c r="F126" s="38" t="s">
        <v>237</v>
      </c>
      <c r="G126" s="521" t="s">
        <v>2414</v>
      </c>
      <c r="H126" s="520" t="s">
        <v>2414</v>
      </c>
      <c r="I126" s="23" t="s">
        <v>107</v>
      </c>
      <c r="J126" s="23" t="s">
        <v>99</v>
      </c>
      <c r="K126" s="23" t="s">
        <v>67</v>
      </c>
      <c r="L126" s="23" t="s">
        <v>111</v>
      </c>
      <c r="M126" s="38" t="s">
        <v>67</v>
      </c>
      <c r="N126" s="512" t="s">
        <v>2414</v>
      </c>
    </row>
    <row r="127" spans="1:14" ht="15.75" customHeight="1">
      <c r="A127" s="508" t="s">
        <v>2414</v>
      </c>
      <c r="B127" s="24" t="s">
        <v>141</v>
      </c>
      <c r="C127" s="24" t="s">
        <v>100</v>
      </c>
      <c r="D127" s="24" t="s">
        <v>67</v>
      </c>
      <c r="E127" s="24" t="s">
        <v>111</v>
      </c>
      <c r="F127" s="26" t="s">
        <v>240</v>
      </c>
      <c r="G127" s="519" t="s">
        <v>2414</v>
      </c>
      <c r="H127" s="518" t="s">
        <v>2414</v>
      </c>
      <c r="I127" s="24" t="s">
        <v>143</v>
      </c>
      <c r="J127" s="24" t="s">
        <v>100</v>
      </c>
      <c r="K127" s="24" t="s">
        <v>67</v>
      </c>
      <c r="L127" s="24" t="s">
        <v>111</v>
      </c>
      <c r="M127" s="26" t="s">
        <v>67</v>
      </c>
      <c r="N127" s="506" t="s">
        <v>2414</v>
      </c>
    </row>
    <row r="128" spans="1:14" ht="15.75" customHeight="1" thickBot="1">
      <c r="A128" s="508" t="s">
        <v>2414</v>
      </c>
      <c r="B128" s="47" t="s">
        <v>107</v>
      </c>
      <c r="C128" s="47" t="s">
        <v>100</v>
      </c>
      <c r="D128" s="47" t="s">
        <v>67</v>
      </c>
      <c r="E128" s="47" t="s">
        <v>111</v>
      </c>
      <c r="F128" s="48" t="s">
        <v>241</v>
      </c>
      <c r="G128" s="519" t="s">
        <v>2414</v>
      </c>
      <c r="H128" s="518" t="s">
        <v>2414</v>
      </c>
      <c r="I128" s="47" t="s">
        <v>107</v>
      </c>
      <c r="J128" s="47" t="s">
        <v>100</v>
      </c>
      <c r="K128" s="47" t="s">
        <v>67</v>
      </c>
      <c r="L128" s="47" t="s">
        <v>111</v>
      </c>
      <c r="M128" s="48" t="s">
        <v>67</v>
      </c>
      <c r="N128" s="506" t="s">
        <v>2414</v>
      </c>
    </row>
    <row r="129" spans="1:14" ht="15.75" customHeight="1">
      <c r="A129" s="99" t="s">
        <v>20</v>
      </c>
      <c r="B129" s="19" t="s">
        <v>143</v>
      </c>
      <c r="C129" s="19" t="s">
        <v>107</v>
      </c>
      <c r="D129" s="19" t="s">
        <v>67</v>
      </c>
      <c r="E129" s="19" t="s">
        <v>111</v>
      </c>
      <c r="F129" s="36" t="s">
        <v>67</v>
      </c>
      <c r="G129" s="40" t="s">
        <v>21</v>
      </c>
      <c r="H129" s="517" t="s">
        <v>22</v>
      </c>
      <c r="I129" s="19" t="s">
        <v>141</v>
      </c>
      <c r="J129" s="19" t="s">
        <v>107</v>
      </c>
      <c r="K129" s="19" t="s">
        <v>67</v>
      </c>
      <c r="L129" s="19" t="s">
        <v>111</v>
      </c>
      <c r="M129" s="36" t="s">
        <v>98</v>
      </c>
      <c r="N129" s="497" t="s">
        <v>23</v>
      </c>
    </row>
    <row r="130" spans="1:14" ht="15.75" customHeight="1">
      <c r="A130" s="508" t="s">
        <v>2412</v>
      </c>
      <c r="B130" s="24" t="s">
        <v>143</v>
      </c>
      <c r="C130" s="24" t="s">
        <v>51</v>
      </c>
      <c r="D130" s="24" t="s">
        <v>67</v>
      </c>
      <c r="E130" s="24" t="s">
        <v>111</v>
      </c>
      <c r="F130" s="26" t="s">
        <v>67</v>
      </c>
      <c r="G130" s="519" t="s">
        <v>2412</v>
      </c>
      <c r="H130" s="518" t="s">
        <v>2412</v>
      </c>
      <c r="I130" s="24" t="s">
        <v>141</v>
      </c>
      <c r="J130" s="24" t="s">
        <v>51</v>
      </c>
      <c r="K130" s="24" t="s">
        <v>67</v>
      </c>
      <c r="L130" s="24" t="s">
        <v>111</v>
      </c>
      <c r="M130" s="26" t="s">
        <v>144</v>
      </c>
      <c r="N130" s="506" t="s">
        <v>2412</v>
      </c>
    </row>
    <row r="131" spans="1:14" ht="15.75" customHeight="1">
      <c r="A131" s="508" t="s">
        <v>2412</v>
      </c>
      <c r="B131" s="24" t="s">
        <v>107</v>
      </c>
      <c r="C131" s="24" t="s">
        <v>51</v>
      </c>
      <c r="D131" s="24" t="s">
        <v>67</v>
      </c>
      <c r="E131" s="24" t="s">
        <v>111</v>
      </c>
      <c r="F131" s="26" t="s">
        <v>67</v>
      </c>
      <c r="G131" s="519" t="s">
        <v>2412</v>
      </c>
      <c r="H131" s="518" t="s">
        <v>2412</v>
      </c>
      <c r="I131" s="24" t="s">
        <v>107</v>
      </c>
      <c r="J131" s="24" t="s">
        <v>51</v>
      </c>
      <c r="K131" s="24" t="s">
        <v>67</v>
      </c>
      <c r="L131" s="24" t="s">
        <v>111</v>
      </c>
      <c r="M131" s="26" t="s">
        <v>98</v>
      </c>
      <c r="N131" s="506" t="s">
        <v>2412</v>
      </c>
    </row>
    <row r="132" spans="1:14" ht="15.75" customHeight="1">
      <c r="A132" s="509" t="s">
        <v>2413</v>
      </c>
      <c r="B132" s="23" t="s">
        <v>143</v>
      </c>
      <c r="C132" s="23" t="s">
        <v>2361</v>
      </c>
      <c r="D132" s="23" t="s">
        <v>67</v>
      </c>
      <c r="E132" s="23" t="s">
        <v>111</v>
      </c>
      <c r="F132" s="38" t="s">
        <v>67</v>
      </c>
      <c r="G132" s="521" t="s">
        <v>2413</v>
      </c>
      <c r="H132" s="520" t="s">
        <v>2413</v>
      </c>
      <c r="I132" s="23" t="s">
        <v>141</v>
      </c>
      <c r="J132" s="23" t="s">
        <v>2361</v>
      </c>
      <c r="K132" s="23" t="s">
        <v>67</v>
      </c>
      <c r="L132" s="23" t="s">
        <v>111</v>
      </c>
      <c r="M132" s="38" t="s">
        <v>146</v>
      </c>
      <c r="N132" s="512" t="s">
        <v>2413</v>
      </c>
    </row>
    <row r="133" spans="1:14" ht="15.75" customHeight="1">
      <c r="A133" s="509" t="s">
        <v>2413</v>
      </c>
      <c r="B133" s="23" t="s">
        <v>107</v>
      </c>
      <c r="C133" s="23" t="s">
        <v>2361</v>
      </c>
      <c r="D133" s="23" t="s">
        <v>67</v>
      </c>
      <c r="E133" s="23" t="s">
        <v>111</v>
      </c>
      <c r="F133" s="38" t="s">
        <v>67</v>
      </c>
      <c r="G133" s="521" t="s">
        <v>2413</v>
      </c>
      <c r="H133" s="520" t="s">
        <v>2413</v>
      </c>
      <c r="I133" s="23" t="s">
        <v>107</v>
      </c>
      <c r="J133" s="23" t="s">
        <v>2361</v>
      </c>
      <c r="K133" s="23" t="s">
        <v>67</v>
      </c>
      <c r="L133" s="23" t="s">
        <v>111</v>
      </c>
      <c r="M133" s="38" t="s">
        <v>242</v>
      </c>
      <c r="N133" s="512" t="s">
        <v>2413</v>
      </c>
    </row>
    <row r="134" spans="1:14" ht="15.75" customHeight="1">
      <c r="A134" s="508" t="s">
        <v>2413</v>
      </c>
      <c r="B134" s="24" t="s">
        <v>143</v>
      </c>
      <c r="C134" s="24" t="s">
        <v>2362</v>
      </c>
      <c r="D134" s="24" t="s">
        <v>67</v>
      </c>
      <c r="E134" s="24" t="s">
        <v>111</v>
      </c>
      <c r="F134" s="26" t="s">
        <v>67</v>
      </c>
      <c r="G134" s="519" t="s">
        <v>2413</v>
      </c>
      <c r="H134" s="518" t="s">
        <v>2413</v>
      </c>
      <c r="I134" s="24" t="s">
        <v>141</v>
      </c>
      <c r="J134" s="24" t="s">
        <v>2362</v>
      </c>
      <c r="K134" s="24" t="s">
        <v>67</v>
      </c>
      <c r="L134" s="24" t="s">
        <v>111</v>
      </c>
      <c r="M134" s="26" t="s">
        <v>145</v>
      </c>
      <c r="N134" s="506" t="s">
        <v>2413</v>
      </c>
    </row>
    <row r="135" spans="1:14" ht="15.75" customHeight="1">
      <c r="A135" s="508" t="s">
        <v>2413</v>
      </c>
      <c r="B135" s="24" t="s">
        <v>107</v>
      </c>
      <c r="C135" s="24" t="s">
        <v>2362</v>
      </c>
      <c r="D135" s="24" t="s">
        <v>67</v>
      </c>
      <c r="E135" s="24" t="s">
        <v>111</v>
      </c>
      <c r="F135" s="26" t="s">
        <v>67</v>
      </c>
      <c r="G135" s="519" t="s">
        <v>2413</v>
      </c>
      <c r="H135" s="518" t="s">
        <v>2413</v>
      </c>
      <c r="I135" s="24" t="s">
        <v>107</v>
      </c>
      <c r="J135" s="24" t="s">
        <v>2362</v>
      </c>
      <c r="K135" s="24" t="s">
        <v>67</v>
      </c>
      <c r="L135" s="24" t="s">
        <v>111</v>
      </c>
      <c r="M135" s="26" t="s">
        <v>220</v>
      </c>
      <c r="N135" s="506" t="s">
        <v>2413</v>
      </c>
    </row>
    <row r="136" spans="1:14" ht="15.75" customHeight="1">
      <c r="A136" s="509" t="s">
        <v>2414</v>
      </c>
      <c r="B136" s="23" t="s">
        <v>143</v>
      </c>
      <c r="C136" s="23" t="s">
        <v>99</v>
      </c>
      <c r="D136" s="23" t="s">
        <v>67</v>
      </c>
      <c r="E136" s="23" t="s">
        <v>111</v>
      </c>
      <c r="F136" s="38" t="s">
        <v>67</v>
      </c>
      <c r="G136" s="521" t="s">
        <v>2414</v>
      </c>
      <c r="H136" s="520" t="s">
        <v>2414</v>
      </c>
      <c r="I136" s="23" t="s">
        <v>141</v>
      </c>
      <c r="J136" s="23" t="s">
        <v>99</v>
      </c>
      <c r="K136" s="23" t="s">
        <v>67</v>
      </c>
      <c r="L136" s="23" t="s">
        <v>111</v>
      </c>
      <c r="M136" s="38" t="s">
        <v>146</v>
      </c>
      <c r="N136" s="512" t="s">
        <v>2414</v>
      </c>
    </row>
    <row r="137" spans="1:14" ht="15.75" customHeight="1">
      <c r="A137" s="509" t="s">
        <v>2414</v>
      </c>
      <c r="B137" s="23" t="s">
        <v>107</v>
      </c>
      <c r="C137" s="23" t="s">
        <v>99</v>
      </c>
      <c r="D137" s="23" t="s">
        <v>67</v>
      </c>
      <c r="E137" s="23" t="s">
        <v>111</v>
      </c>
      <c r="F137" s="38" t="s">
        <v>67</v>
      </c>
      <c r="G137" s="521" t="s">
        <v>2414</v>
      </c>
      <c r="H137" s="520" t="s">
        <v>2414</v>
      </c>
      <c r="I137" s="23" t="s">
        <v>107</v>
      </c>
      <c r="J137" s="23" t="s">
        <v>99</v>
      </c>
      <c r="K137" s="23" t="s">
        <v>67</v>
      </c>
      <c r="L137" s="23" t="s">
        <v>111</v>
      </c>
      <c r="M137" s="38" t="s">
        <v>242</v>
      </c>
      <c r="N137" s="512" t="s">
        <v>2414</v>
      </c>
    </row>
    <row r="138" spans="1:14" ht="15.75" customHeight="1">
      <c r="A138" s="508" t="s">
        <v>2414</v>
      </c>
      <c r="B138" s="24" t="s">
        <v>143</v>
      </c>
      <c r="C138" s="24" t="s">
        <v>100</v>
      </c>
      <c r="D138" s="24" t="s">
        <v>67</v>
      </c>
      <c r="E138" s="24" t="s">
        <v>111</v>
      </c>
      <c r="F138" s="26" t="s">
        <v>67</v>
      </c>
      <c r="G138" s="519" t="s">
        <v>2414</v>
      </c>
      <c r="H138" s="518" t="s">
        <v>2414</v>
      </c>
      <c r="I138" s="24" t="s">
        <v>141</v>
      </c>
      <c r="J138" s="24" t="s">
        <v>100</v>
      </c>
      <c r="K138" s="24" t="s">
        <v>67</v>
      </c>
      <c r="L138" s="24" t="s">
        <v>111</v>
      </c>
      <c r="M138" s="26" t="s">
        <v>147</v>
      </c>
      <c r="N138" s="506" t="s">
        <v>2414</v>
      </c>
    </row>
    <row r="139" spans="1:14" ht="15.75" customHeight="1" thickBot="1">
      <c r="A139" s="513" t="s">
        <v>2414</v>
      </c>
      <c r="B139" s="514" t="s">
        <v>107</v>
      </c>
      <c r="C139" s="514" t="s">
        <v>100</v>
      </c>
      <c r="D139" s="514" t="s">
        <v>67</v>
      </c>
      <c r="E139" s="514" t="s">
        <v>111</v>
      </c>
      <c r="F139" s="515" t="s">
        <v>67</v>
      </c>
      <c r="G139" s="522" t="s">
        <v>2414</v>
      </c>
      <c r="H139" s="523" t="s">
        <v>2414</v>
      </c>
      <c r="I139" s="514" t="s">
        <v>107</v>
      </c>
      <c r="J139" s="514" t="s">
        <v>100</v>
      </c>
      <c r="K139" s="514" t="s">
        <v>67</v>
      </c>
      <c r="L139" s="514" t="s">
        <v>111</v>
      </c>
      <c r="M139" s="515" t="s">
        <v>243</v>
      </c>
      <c r="N139" s="516" t="s">
        <v>2414</v>
      </c>
    </row>
    <row r="140" spans="1:14" ht="15.75" customHeight="1">
      <c r="A140" s="679" t="s">
        <v>2448</v>
      </c>
      <c r="B140" s="19" t="s">
        <v>143</v>
      </c>
      <c r="C140" s="19" t="s">
        <v>107</v>
      </c>
      <c r="D140" s="19" t="s">
        <v>67</v>
      </c>
      <c r="E140" s="19" t="s">
        <v>111</v>
      </c>
      <c r="F140" s="36" t="s">
        <v>67</v>
      </c>
      <c r="G140" s="497" t="s">
        <v>2449</v>
      </c>
      <c r="H140" s="524"/>
      <c r="I140" s="525"/>
      <c r="J140" s="525"/>
      <c r="K140" s="525"/>
      <c r="L140" s="525"/>
      <c r="M140" s="526"/>
      <c r="N140" s="527"/>
    </row>
    <row r="141" spans="1:14" ht="15.75" customHeight="1">
      <c r="A141" s="518" t="s">
        <v>2412</v>
      </c>
      <c r="B141" s="24" t="s">
        <v>143</v>
      </c>
      <c r="C141" s="24" t="s">
        <v>51</v>
      </c>
      <c r="D141" s="24" t="s">
        <v>67</v>
      </c>
      <c r="E141" s="24" t="s">
        <v>111</v>
      </c>
      <c r="F141" s="26" t="s">
        <v>67</v>
      </c>
      <c r="G141" s="506" t="s">
        <v>2412</v>
      </c>
      <c r="H141" s="511"/>
      <c r="I141" s="29"/>
      <c r="J141" s="29"/>
      <c r="K141" s="29"/>
      <c r="L141" s="29"/>
      <c r="M141" s="528"/>
      <c r="N141" s="521"/>
    </row>
    <row r="142" spans="1:14" ht="15.75" customHeight="1">
      <c r="A142" s="518" t="s">
        <v>2412</v>
      </c>
      <c r="B142" s="24" t="s">
        <v>107</v>
      </c>
      <c r="C142" s="24" t="s">
        <v>51</v>
      </c>
      <c r="D142" s="24" t="s">
        <v>67</v>
      </c>
      <c r="E142" s="24" t="s">
        <v>111</v>
      </c>
      <c r="F142" s="26" t="s">
        <v>67</v>
      </c>
      <c r="G142" s="506" t="s">
        <v>2412</v>
      </c>
      <c r="H142" s="511"/>
      <c r="I142" s="29"/>
      <c r="J142" s="29"/>
      <c r="K142" s="29"/>
      <c r="L142" s="29"/>
      <c r="M142" s="528"/>
      <c r="N142" s="521"/>
    </row>
    <row r="143" spans="1:14" ht="15.75" customHeight="1">
      <c r="A143" s="520" t="s">
        <v>2413</v>
      </c>
      <c r="B143" s="23" t="s">
        <v>143</v>
      </c>
      <c r="C143" s="23" t="s">
        <v>2361</v>
      </c>
      <c r="D143" s="23" t="s">
        <v>67</v>
      </c>
      <c r="E143" s="23" t="s">
        <v>111</v>
      </c>
      <c r="F143" s="38" t="s">
        <v>67</v>
      </c>
      <c r="G143" s="512" t="s">
        <v>2413</v>
      </c>
      <c r="H143" s="511"/>
      <c r="I143" s="29"/>
      <c r="J143" s="29"/>
      <c r="K143" s="29"/>
      <c r="L143" s="29"/>
      <c r="M143" s="528"/>
      <c r="N143" s="521"/>
    </row>
    <row r="144" spans="1:14" ht="15.75" customHeight="1">
      <c r="A144" s="520" t="s">
        <v>2413</v>
      </c>
      <c r="B144" s="23" t="s">
        <v>107</v>
      </c>
      <c r="C144" s="23" t="s">
        <v>2361</v>
      </c>
      <c r="D144" s="23" t="s">
        <v>67</v>
      </c>
      <c r="E144" s="23" t="s">
        <v>111</v>
      </c>
      <c r="F144" s="38" t="s">
        <v>67</v>
      </c>
      <c r="G144" s="512" t="s">
        <v>2413</v>
      </c>
      <c r="H144" s="511"/>
      <c r="I144" s="29"/>
      <c r="J144" s="29"/>
      <c r="K144" s="29"/>
      <c r="L144" s="29"/>
      <c r="M144" s="528"/>
      <c r="N144" s="521"/>
    </row>
    <row r="145" spans="1:15" ht="15.75" customHeight="1">
      <c r="A145" s="518" t="s">
        <v>2413</v>
      </c>
      <c r="B145" s="24" t="s">
        <v>143</v>
      </c>
      <c r="C145" s="24" t="s">
        <v>2362</v>
      </c>
      <c r="D145" s="24" t="s">
        <v>67</v>
      </c>
      <c r="E145" s="24" t="s">
        <v>111</v>
      </c>
      <c r="F145" s="26" t="s">
        <v>67</v>
      </c>
      <c r="G145" s="506" t="s">
        <v>2413</v>
      </c>
      <c r="H145" s="511"/>
      <c r="I145" s="29"/>
      <c r="J145" s="29"/>
      <c r="K145" s="29"/>
      <c r="L145" s="29"/>
      <c r="M145" s="528"/>
      <c r="N145" s="521"/>
    </row>
    <row r="146" spans="1:15" ht="15.75" customHeight="1">
      <c r="A146" s="518" t="s">
        <v>2413</v>
      </c>
      <c r="B146" s="24" t="s">
        <v>107</v>
      </c>
      <c r="C146" s="24" t="s">
        <v>2362</v>
      </c>
      <c r="D146" s="24" t="s">
        <v>67</v>
      </c>
      <c r="E146" s="24" t="s">
        <v>111</v>
      </c>
      <c r="F146" s="26" t="s">
        <v>67</v>
      </c>
      <c r="G146" s="506" t="s">
        <v>2413</v>
      </c>
      <c r="H146" s="511"/>
      <c r="I146" s="29"/>
      <c r="J146" s="29"/>
      <c r="K146" s="29"/>
      <c r="L146" s="29"/>
      <c r="M146" s="528"/>
      <c r="N146" s="521"/>
    </row>
    <row r="147" spans="1:15" ht="15.75" customHeight="1">
      <c r="A147" s="520" t="s">
        <v>2414</v>
      </c>
      <c r="B147" s="23" t="s">
        <v>143</v>
      </c>
      <c r="C147" s="23" t="s">
        <v>99</v>
      </c>
      <c r="D147" s="23" t="s">
        <v>67</v>
      </c>
      <c r="E147" s="23" t="s">
        <v>111</v>
      </c>
      <c r="F147" s="38" t="s">
        <v>67</v>
      </c>
      <c r="G147" s="512" t="s">
        <v>2414</v>
      </c>
      <c r="H147" s="511"/>
      <c r="I147" s="29"/>
      <c r="J147" s="29"/>
      <c r="K147" s="29"/>
      <c r="L147" s="29"/>
      <c r="M147" s="528"/>
      <c r="N147" s="521"/>
    </row>
    <row r="148" spans="1:15" ht="15.75" customHeight="1">
      <c r="A148" s="520" t="s">
        <v>2414</v>
      </c>
      <c r="B148" s="23" t="s">
        <v>107</v>
      </c>
      <c r="C148" s="23" t="s">
        <v>99</v>
      </c>
      <c r="D148" s="23" t="s">
        <v>67</v>
      </c>
      <c r="E148" s="23" t="s">
        <v>111</v>
      </c>
      <c r="F148" s="38" t="s">
        <v>67</v>
      </c>
      <c r="G148" s="512" t="s">
        <v>2414</v>
      </c>
      <c r="H148" s="511"/>
      <c r="I148" s="29"/>
      <c r="J148" s="29"/>
      <c r="K148" s="29"/>
      <c r="L148" s="29"/>
      <c r="M148" s="528"/>
      <c r="N148" s="521"/>
    </row>
    <row r="149" spans="1:15" ht="15.75" customHeight="1">
      <c r="A149" s="518" t="s">
        <v>2414</v>
      </c>
      <c r="B149" s="24" t="s">
        <v>143</v>
      </c>
      <c r="C149" s="24" t="s">
        <v>100</v>
      </c>
      <c r="D149" s="24" t="s">
        <v>67</v>
      </c>
      <c r="E149" s="24" t="s">
        <v>111</v>
      </c>
      <c r="F149" s="26" t="s">
        <v>67</v>
      </c>
      <c r="G149" s="506" t="s">
        <v>2414</v>
      </c>
      <c r="H149" s="511"/>
      <c r="I149" s="29"/>
      <c r="J149" s="29"/>
      <c r="K149" s="29"/>
      <c r="L149" s="29"/>
      <c r="M149" s="528"/>
      <c r="N149" s="521"/>
    </row>
    <row r="150" spans="1:15" ht="15.75" customHeight="1" thickBot="1">
      <c r="A150" s="518" t="s">
        <v>2414</v>
      </c>
      <c r="B150" s="47" t="s">
        <v>107</v>
      </c>
      <c r="C150" s="47" t="s">
        <v>100</v>
      </c>
      <c r="D150" s="47" t="s">
        <v>67</v>
      </c>
      <c r="E150" s="47" t="s">
        <v>111</v>
      </c>
      <c r="F150" s="48" t="s">
        <v>67</v>
      </c>
      <c r="G150" s="544" t="s">
        <v>2414</v>
      </c>
      <c r="H150" s="531"/>
      <c r="I150" s="532"/>
      <c r="J150" s="532"/>
      <c r="K150" s="532"/>
      <c r="L150" s="532"/>
      <c r="M150" s="533"/>
      <c r="N150" s="534"/>
    </row>
    <row r="151" spans="1:15">
      <c r="A151" s="755" t="s">
        <v>136</v>
      </c>
      <c r="B151" s="755"/>
      <c r="C151" s="755"/>
      <c r="D151" s="755"/>
      <c r="E151" s="755"/>
      <c r="F151" s="755"/>
      <c r="G151" s="755"/>
      <c r="H151" s="755"/>
      <c r="I151" s="755"/>
      <c r="J151" s="755"/>
      <c r="K151" s="755"/>
      <c r="L151" s="755"/>
      <c r="M151" s="755"/>
      <c r="N151" s="755"/>
      <c r="O151" s="44"/>
    </row>
    <row r="154" spans="1:15" ht="23.4">
      <c r="A154" s="168" t="s">
        <v>368</v>
      </c>
      <c r="B154" s="166"/>
      <c r="C154" s="166"/>
      <c r="D154" s="167"/>
    </row>
    <row r="156" spans="1:15" ht="15" thickBot="1"/>
    <row r="157" spans="1:15" ht="30" customHeight="1" thickBot="1">
      <c r="A157" s="8"/>
      <c r="B157" s="758" t="s">
        <v>261</v>
      </c>
      <c r="C157" s="759"/>
      <c r="D157" s="759"/>
      <c r="E157" s="759"/>
      <c r="F157" s="759"/>
      <c r="G157" s="759"/>
      <c r="H157" s="759"/>
      <c r="I157" s="759"/>
      <c r="J157" s="758" t="s">
        <v>262</v>
      </c>
      <c r="K157" s="759"/>
      <c r="L157" s="759"/>
      <c r="M157" s="760"/>
      <c r="N157" s="39"/>
    </row>
    <row r="158" spans="1:15" s="1" customFormat="1" ht="24.45" customHeight="1" thickBot="1">
      <c r="A158" s="11" t="s">
        <v>68</v>
      </c>
      <c r="B158" s="763" t="s">
        <v>149</v>
      </c>
      <c r="C158" s="756"/>
      <c r="D158" s="66" t="s">
        <v>150</v>
      </c>
      <c r="E158" s="66" t="s">
        <v>253</v>
      </c>
      <c r="F158" s="68" t="s">
        <v>256</v>
      </c>
      <c r="G158" s="756" t="s">
        <v>151</v>
      </c>
      <c r="H158" s="756"/>
      <c r="I158" s="757"/>
      <c r="J158" s="67" t="s">
        <v>150</v>
      </c>
      <c r="K158" s="68" t="s">
        <v>256</v>
      </c>
      <c r="L158" s="756" t="s">
        <v>151</v>
      </c>
      <c r="M158" s="757"/>
      <c r="N158" s="42" t="s">
        <v>66</v>
      </c>
    </row>
    <row r="159" spans="1:15" ht="15.6" hidden="1">
      <c r="A159" s="575" t="s">
        <v>0</v>
      </c>
      <c r="B159" s="745" t="s">
        <v>106</v>
      </c>
      <c r="C159" s="746"/>
      <c r="D159" s="577">
        <v>28</v>
      </c>
      <c r="E159" s="577" t="s">
        <v>254</v>
      </c>
      <c r="F159" s="577" t="s">
        <v>257</v>
      </c>
      <c r="G159" s="746" t="s">
        <v>211</v>
      </c>
      <c r="H159" s="746"/>
      <c r="I159" s="764"/>
      <c r="J159" s="576">
        <v>60</v>
      </c>
      <c r="K159" s="577" t="s">
        <v>260</v>
      </c>
      <c r="L159" s="746" t="s">
        <v>259</v>
      </c>
      <c r="M159" s="764"/>
      <c r="N159" s="578" t="s">
        <v>1</v>
      </c>
    </row>
    <row r="160" spans="1:15" ht="15.6" hidden="1">
      <c r="A160" s="579"/>
      <c r="B160" s="716" t="s">
        <v>106</v>
      </c>
      <c r="C160" s="711"/>
      <c r="D160" s="5">
        <v>60</v>
      </c>
      <c r="E160" s="5" t="s">
        <v>255</v>
      </c>
      <c r="F160" s="5" t="s">
        <v>258</v>
      </c>
      <c r="G160" s="711" t="s">
        <v>259</v>
      </c>
      <c r="H160" s="711"/>
      <c r="I160" s="712"/>
      <c r="J160" s="580"/>
      <c r="K160" s="5"/>
      <c r="L160" s="711"/>
      <c r="M160" s="712"/>
      <c r="N160" s="581"/>
    </row>
    <row r="161" spans="1:14" ht="15.6" hidden="1">
      <c r="A161" s="30" t="s">
        <v>2</v>
      </c>
      <c r="B161" s="713" t="s">
        <v>118</v>
      </c>
      <c r="C161" s="714"/>
      <c r="D161" s="72">
        <v>28</v>
      </c>
      <c r="E161" s="72" t="s">
        <v>254</v>
      </c>
      <c r="F161" s="72" t="s">
        <v>264</v>
      </c>
      <c r="G161" s="714" t="s">
        <v>211</v>
      </c>
      <c r="H161" s="714"/>
      <c r="I161" s="715"/>
      <c r="J161" s="71">
        <v>60</v>
      </c>
      <c r="K161" s="72" t="s">
        <v>265</v>
      </c>
      <c r="L161" s="714" t="s">
        <v>259</v>
      </c>
      <c r="M161" s="715"/>
      <c r="N161" s="69" t="s">
        <v>3</v>
      </c>
    </row>
    <row r="162" spans="1:14" ht="15.6" hidden="1">
      <c r="A162" s="30"/>
      <c r="B162" s="713" t="s">
        <v>118</v>
      </c>
      <c r="C162" s="714"/>
      <c r="D162" s="72">
        <v>60</v>
      </c>
      <c r="E162" s="72" t="s">
        <v>255</v>
      </c>
      <c r="F162" s="72" t="s">
        <v>266</v>
      </c>
      <c r="G162" s="714" t="s">
        <v>259</v>
      </c>
      <c r="H162" s="714"/>
      <c r="I162" s="715"/>
      <c r="J162" s="71"/>
      <c r="K162" s="72"/>
      <c r="L162" s="72"/>
      <c r="M162" s="102"/>
      <c r="N162" s="69"/>
    </row>
    <row r="163" spans="1:14" ht="15.6" hidden="1">
      <c r="A163" s="579" t="s">
        <v>2445</v>
      </c>
      <c r="B163" s="716" t="s">
        <v>2465</v>
      </c>
      <c r="C163" s="711"/>
      <c r="D163" s="687">
        <v>32</v>
      </c>
      <c r="E163" s="5" t="s">
        <v>254</v>
      </c>
      <c r="F163" s="687" t="s">
        <v>2644</v>
      </c>
      <c r="G163" s="711" t="s">
        <v>2659</v>
      </c>
      <c r="H163" s="711"/>
      <c r="I163" s="712"/>
      <c r="J163" s="580">
        <v>100</v>
      </c>
      <c r="K163" s="5" t="s">
        <v>2669</v>
      </c>
      <c r="L163" s="711" t="s">
        <v>2672</v>
      </c>
      <c r="M163" s="712"/>
      <c r="N163" s="581" t="s">
        <v>2452</v>
      </c>
    </row>
    <row r="164" spans="1:14" ht="15.6" hidden="1">
      <c r="A164" s="579"/>
      <c r="B164" s="716" t="s">
        <v>2465</v>
      </c>
      <c r="C164" s="711"/>
      <c r="D164" s="687">
        <v>65</v>
      </c>
      <c r="E164" s="5" t="s">
        <v>255</v>
      </c>
      <c r="F164" s="687" t="s">
        <v>2645</v>
      </c>
      <c r="G164" s="711" t="s">
        <v>2661</v>
      </c>
      <c r="H164" s="711"/>
      <c r="I164" s="712"/>
      <c r="J164" s="580"/>
      <c r="K164" s="5"/>
      <c r="L164" s="711"/>
      <c r="M164" s="712"/>
      <c r="N164" s="581"/>
    </row>
    <row r="165" spans="1:14" ht="15.6" hidden="1">
      <c r="A165" s="30" t="s">
        <v>2446</v>
      </c>
      <c r="B165" s="713" t="s">
        <v>2462</v>
      </c>
      <c r="C165" s="714"/>
      <c r="D165" s="680">
        <v>30</v>
      </c>
      <c r="E165" s="72" t="s">
        <v>254</v>
      </c>
      <c r="F165" s="680" t="s">
        <v>2646</v>
      </c>
      <c r="G165" s="714" t="s">
        <v>2663</v>
      </c>
      <c r="H165" s="714"/>
      <c r="I165" s="715"/>
      <c r="J165" s="71">
        <v>100</v>
      </c>
      <c r="K165" s="72" t="s">
        <v>2670</v>
      </c>
      <c r="L165" s="714" t="s">
        <v>2673</v>
      </c>
      <c r="M165" s="715"/>
      <c r="N165" s="69" t="s">
        <v>2451</v>
      </c>
    </row>
    <row r="166" spans="1:14" ht="15.6" hidden="1">
      <c r="A166" s="30"/>
      <c r="B166" s="713" t="s">
        <v>2462</v>
      </c>
      <c r="C166" s="714"/>
      <c r="D166" s="680">
        <v>60</v>
      </c>
      <c r="E166" s="72" t="s">
        <v>255</v>
      </c>
      <c r="F166" s="680" t="s">
        <v>2647</v>
      </c>
      <c r="G166" s="714" t="s">
        <v>2665</v>
      </c>
      <c r="H166" s="714"/>
      <c r="I166" s="715"/>
      <c r="J166" s="71"/>
      <c r="K166" s="72"/>
      <c r="L166" s="72"/>
      <c r="M166" s="102"/>
      <c r="N166" s="69"/>
    </row>
    <row r="167" spans="1:14" ht="15.6" hidden="1">
      <c r="A167" s="579" t="s">
        <v>4</v>
      </c>
      <c r="B167" s="716" t="s">
        <v>132</v>
      </c>
      <c r="C167" s="711"/>
      <c r="D167" s="5">
        <v>28</v>
      </c>
      <c r="E167" s="5" t="s">
        <v>254</v>
      </c>
      <c r="F167" s="5" t="s">
        <v>267</v>
      </c>
      <c r="G167" s="711" t="s">
        <v>152</v>
      </c>
      <c r="H167" s="711"/>
      <c r="I167" s="712"/>
      <c r="J167" s="580">
        <v>60</v>
      </c>
      <c r="K167" s="5" t="s">
        <v>268</v>
      </c>
      <c r="L167" s="711" t="s">
        <v>259</v>
      </c>
      <c r="M167" s="712"/>
      <c r="N167" s="581" t="s">
        <v>5</v>
      </c>
    </row>
    <row r="168" spans="1:14" ht="15.6" hidden="1">
      <c r="A168" s="579"/>
      <c r="B168" s="716" t="s">
        <v>132</v>
      </c>
      <c r="C168" s="711"/>
      <c r="D168" s="5">
        <v>60</v>
      </c>
      <c r="E168" s="5" t="s">
        <v>255</v>
      </c>
      <c r="F168" s="5" t="s">
        <v>269</v>
      </c>
      <c r="G168" s="711" t="s">
        <v>259</v>
      </c>
      <c r="H168" s="711"/>
      <c r="I168" s="712"/>
      <c r="J168" s="580"/>
      <c r="K168" s="5"/>
      <c r="L168" s="711"/>
      <c r="M168" s="712"/>
      <c r="N168" s="581"/>
    </row>
    <row r="169" spans="1:14" ht="15.6">
      <c r="A169" s="30" t="s">
        <v>2447</v>
      </c>
      <c r="B169" s="713" t="s">
        <v>263</v>
      </c>
      <c r="C169" s="714"/>
      <c r="D169" s="680">
        <v>25</v>
      </c>
      <c r="E169" s="72" t="s">
        <v>254</v>
      </c>
      <c r="F169" s="680" t="s">
        <v>2648</v>
      </c>
      <c r="G169" s="714" t="s">
        <v>2486</v>
      </c>
      <c r="H169" s="714"/>
      <c r="I169" s="715"/>
      <c r="J169" s="71">
        <v>100</v>
      </c>
      <c r="K169" s="72" t="s">
        <v>2671</v>
      </c>
      <c r="L169" s="714" t="s">
        <v>2674</v>
      </c>
      <c r="M169" s="715"/>
      <c r="N169" s="69" t="s">
        <v>2450</v>
      </c>
    </row>
    <row r="170" spans="1:14" ht="15.6">
      <c r="A170" s="30"/>
      <c r="B170" s="713" t="s">
        <v>263</v>
      </c>
      <c r="C170" s="714"/>
      <c r="D170" s="680">
        <v>70</v>
      </c>
      <c r="E170" s="72" t="s">
        <v>290</v>
      </c>
      <c r="F170" s="680" t="s">
        <v>2649</v>
      </c>
      <c r="G170" s="714" t="s">
        <v>2668</v>
      </c>
      <c r="H170" s="714"/>
      <c r="I170" s="715"/>
      <c r="J170" s="71"/>
      <c r="K170" s="72"/>
      <c r="L170" s="72"/>
      <c r="M170" s="102"/>
      <c r="N170" s="69"/>
    </row>
    <row r="171" spans="1:14" ht="15.6">
      <c r="A171" s="579" t="s">
        <v>6</v>
      </c>
      <c r="B171" s="716" t="s">
        <v>263</v>
      </c>
      <c r="C171" s="711"/>
      <c r="D171" s="5">
        <v>27</v>
      </c>
      <c r="E171" s="5" t="s">
        <v>254</v>
      </c>
      <c r="F171" s="5" t="s">
        <v>270</v>
      </c>
      <c r="G171" s="711" t="s">
        <v>272</v>
      </c>
      <c r="H171" s="711"/>
      <c r="I171" s="712"/>
      <c r="J171" s="580">
        <v>70</v>
      </c>
      <c r="K171" s="5" t="s">
        <v>274</v>
      </c>
      <c r="L171" s="711" t="s">
        <v>273</v>
      </c>
      <c r="M171" s="712"/>
      <c r="N171" s="581" t="s">
        <v>7</v>
      </c>
    </row>
    <row r="172" spans="1:14" ht="15.6">
      <c r="A172" s="579"/>
      <c r="B172" s="716" t="s">
        <v>263</v>
      </c>
      <c r="C172" s="711"/>
      <c r="D172" s="5">
        <v>70</v>
      </c>
      <c r="E172" s="5" t="s">
        <v>290</v>
      </c>
      <c r="F172" s="5" t="s">
        <v>271</v>
      </c>
      <c r="G172" s="711" t="s">
        <v>273</v>
      </c>
      <c r="H172" s="711"/>
      <c r="I172" s="712"/>
      <c r="J172" s="580"/>
      <c r="K172" s="5"/>
      <c r="L172" s="711"/>
      <c r="M172" s="712"/>
      <c r="N172" s="581"/>
    </row>
    <row r="173" spans="1:14" ht="15.6">
      <c r="A173" s="30" t="s">
        <v>8</v>
      </c>
      <c r="B173" s="713" t="s">
        <v>263</v>
      </c>
      <c r="C173" s="714"/>
      <c r="D173" s="72">
        <v>27</v>
      </c>
      <c r="E173" s="72" t="s">
        <v>254</v>
      </c>
      <c r="F173" s="72" t="s">
        <v>260</v>
      </c>
      <c r="G173" s="714" t="s">
        <v>276</v>
      </c>
      <c r="H173" s="714"/>
      <c r="I173" s="715"/>
      <c r="J173" s="71" t="s">
        <v>278</v>
      </c>
      <c r="K173" s="72" t="s">
        <v>279</v>
      </c>
      <c r="L173" s="714" t="s">
        <v>277</v>
      </c>
      <c r="M173" s="715"/>
      <c r="N173" s="69" t="s">
        <v>9</v>
      </c>
    </row>
    <row r="174" spans="1:14" ht="15.6">
      <c r="A174" s="30"/>
      <c r="B174" s="713" t="s">
        <v>263</v>
      </c>
      <c r="C174" s="714"/>
      <c r="D174" s="72">
        <v>100</v>
      </c>
      <c r="E174" s="72" t="s">
        <v>290</v>
      </c>
      <c r="F174" s="72" t="s">
        <v>275</v>
      </c>
      <c r="G174" s="714" t="s">
        <v>277</v>
      </c>
      <c r="H174" s="714"/>
      <c r="I174" s="715"/>
      <c r="J174" s="71"/>
      <c r="K174" s="72"/>
      <c r="L174" s="72"/>
      <c r="M174" s="102"/>
      <c r="N174" s="69"/>
    </row>
    <row r="175" spans="1:14" ht="15.6">
      <c r="A175" s="579" t="s">
        <v>10</v>
      </c>
      <c r="B175" s="716" t="s">
        <v>106</v>
      </c>
      <c r="C175" s="711"/>
      <c r="D175" s="5">
        <v>30</v>
      </c>
      <c r="E175" s="5" t="s">
        <v>254</v>
      </c>
      <c r="F175" s="5" t="s">
        <v>280</v>
      </c>
      <c r="G175" s="711" t="s">
        <v>212</v>
      </c>
      <c r="H175" s="711"/>
      <c r="I175" s="712"/>
      <c r="J175" s="580">
        <v>70</v>
      </c>
      <c r="K175" s="5" t="s">
        <v>281</v>
      </c>
      <c r="L175" s="711" t="s">
        <v>282</v>
      </c>
      <c r="M175" s="712"/>
      <c r="N175" s="581" t="s">
        <v>11</v>
      </c>
    </row>
    <row r="176" spans="1:14" ht="15.6">
      <c r="A176" s="579"/>
      <c r="B176" s="716" t="s">
        <v>106</v>
      </c>
      <c r="C176" s="711"/>
      <c r="D176" s="5">
        <v>70</v>
      </c>
      <c r="E176" s="5" t="s">
        <v>255</v>
      </c>
      <c r="F176" s="5" t="s">
        <v>283</v>
      </c>
      <c r="G176" s="711" t="s">
        <v>282</v>
      </c>
      <c r="H176" s="711"/>
      <c r="I176" s="712"/>
      <c r="J176" s="580"/>
      <c r="K176" s="5"/>
      <c r="L176" s="711"/>
      <c r="M176" s="712"/>
      <c r="N176" s="581"/>
    </row>
    <row r="177" spans="1:15" ht="15.6">
      <c r="A177" s="30" t="s">
        <v>12</v>
      </c>
      <c r="B177" s="713" t="s">
        <v>263</v>
      </c>
      <c r="C177" s="714"/>
      <c r="D177" s="72">
        <v>30</v>
      </c>
      <c r="E177" s="72" t="s">
        <v>254</v>
      </c>
      <c r="F177" s="72" t="s">
        <v>284</v>
      </c>
      <c r="G177" s="714" t="s">
        <v>213</v>
      </c>
      <c r="H177" s="714"/>
      <c r="I177" s="715"/>
      <c r="J177" s="71">
        <v>85</v>
      </c>
      <c r="K177" s="72" t="s">
        <v>274</v>
      </c>
      <c r="L177" s="714" t="s">
        <v>286</v>
      </c>
      <c r="M177" s="715"/>
      <c r="N177" s="69" t="s">
        <v>13</v>
      </c>
    </row>
    <row r="178" spans="1:15" ht="15.6">
      <c r="A178" s="30"/>
      <c r="B178" s="713" t="s">
        <v>263</v>
      </c>
      <c r="C178" s="714"/>
      <c r="D178" s="72">
        <v>85</v>
      </c>
      <c r="E178" s="72" t="s">
        <v>290</v>
      </c>
      <c r="F178" s="72" t="s">
        <v>285</v>
      </c>
      <c r="G178" s="714" t="s">
        <v>286</v>
      </c>
      <c r="H178" s="714"/>
      <c r="I178" s="715"/>
      <c r="J178" s="71"/>
      <c r="K178" s="72"/>
      <c r="L178" s="714"/>
      <c r="M178" s="715"/>
      <c r="N178" s="69"/>
    </row>
    <row r="179" spans="1:15" ht="15.6">
      <c r="A179" s="579" t="s">
        <v>14</v>
      </c>
      <c r="B179" s="716" t="s">
        <v>140</v>
      </c>
      <c r="C179" s="711"/>
      <c r="D179" s="5">
        <v>25</v>
      </c>
      <c r="E179" s="5" t="s">
        <v>254</v>
      </c>
      <c r="F179" s="5" t="s">
        <v>378</v>
      </c>
      <c r="G179" s="711" t="s">
        <v>386</v>
      </c>
      <c r="H179" s="711" t="s">
        <v>293</v>
      </c>
      <c r="I179" s="712"/>
      <c r="J179" s="580">
        <v>60</v>
      </c>
      <c r="K179" s="5" t="s">
        <v>396</v>
      </c>
      <c r="L179" s="711" t="s">
        <v>387</v>
      </c>
      <c r="M179" s="712"/>
      <c r="N179" s="581" t="s">
        <v>15</v>
      </c>
    </row>
    <row r="180" spans="1:15" ht="15.6">
      <c r="A180" s="579"/>
      <c r="B180" s="716" t="s">
        <v>140</v>
      </c>
      <c r="C180" s="711"/>
      <c r="D180" s="5">
        <v>60</v>
      </c>
      <c r="E180" s="5" t="s">
        <v>255</v>
      </c>
      <c r="F180" s="5" t="s">
        <v>379</v>
      </c>
      <c r="G180" s="711" t="s">
        <v>387</v>
      </c>
      <c r="H180" s="711" t="s">
        <v>293</v>
      </c>
      <c r="I180" s="712"/>
      <c r="J180" s="580"/>
      <c r="K180" s="5"/>
      <c r="L180" s="711"/>
      <c r="M180" s="712"/>
      <c r="N180" s="581"/>
    </row>
    <row r="181" spans="1:15" ht="15.6">
      <c r="A181" s="30" t="s">
        <v>16</v>
      </c>
      <c r="B181" s="713" t="s">
        <v>240</v>
      </c>
      <c r="C181" s="714"/>
      <c r="D181" s="72">
        <v>25</v>
      </c>
      <c r="E181" s="72" t="s">
        <v>254</v>
      </c>
      <c r="F181" s="72" t="s">
        <v>380</v>
      </c>
      <c r="G181" s="714" t="s">
        <v>388</v>
      </c>
      <c r="H181" s="714" t="s">
        <v>293</v>
      </c>
      <c r="I181" s="715"/>
      <c r="J181" s="71">
        <v>60</v>
      </c>
      <c r="K181" s="72" t="s">
        <v>397</v>
      </c>
      <c r="L181" s="714" t="s">
        <v>389</v>
      </c>
      <c r="M181" s="715"/>
      <c r="N181" s="69" t="s">
        <v>17</v>
      </c>
    </row>
    <row r="182" spans="1:15" ht="15.6">
      <c r="A182" s="30"/>
      <c r="B182" s="713" t="s">
        <v>240</v>
      </c>
      <c r="C182" s="714"/>
      <c r="D182" s="72">
        <v>60</v>
      </c>
      <c r="E182" s="72" t="s">
        <v>255</v>
      </c>
      <c r="F182" s="72" t="s">
        <v>266</v>
      </c>
      <c r="G182" s="714" t="s">
        <v>389</v>
      </c>
      <c r="H182" s="714" t="s">
        <v>293</v>
      </c>
      <c r="I182" s="715"/>
      <c r="J182" s="71"/>
      <c r="K182" s="72"/>
      <c r="L182" s="714"/>
      <c r="M182" s="715"/>
      <c r="N182" s="69"/>
    </row>
    <row r="183" spans="1:15" ht="15.6">
      <c r="A183" s="579" t="s">
        <v>18</v>
      </c>
      <c r="B183" s="716" t="s">
        <v>263</v>
      </c>
      <c r="C183" s="711"/>
      <c r="D183" s="5">
        <v>25</v>
      </c>
      <c r="E183" s="5" t="s">
        <v>254</v>
      </c>
      <c r="F183" s="5" t="s">
        <v>381</v>
      </c>
      <c r="G183" s="711" t="s">
        <v>390</v>
      </c>
      <c r="H183" s="711" t="s">
        <v>293</v>
      </c>
      <c r="I183" s="712"/>
      <c r="J183" s="580">
        <v>80</v>
      </c>
      <c r="K183" s="5" t="s">
        <v>398</v>
      </c>
      <c r="L183" s="711" t="s">
        <v>391</v>
      </c>
      <c r="M183" s="712"/>
      <c r="N183" s="581" t="s">
        <v>19</v>
      </c>
    </row>
    <row r="184" spans="1:15" ht="15.6">
      <c r="A184" s="579"/>
      <c r="B184" s="716" t="s">
        <v>263</v>
      </c>
      <c r="C184" s="711"/>
      <c r="D184" s="5">
        <v>80</v>
      </c>
      <c r="E184" s="5" t="s">
        <v>290</v>
      </c>
      <c r="F184" s="5" t="s">
        <v>382</v>
      </c>
      <c r="G184" s="711" t="s">
        <v>391</v>
      </c>
      <c r="H184" s="711" t="s">
        <v>293</v>
      </c>
      <c r="I184" s="712"/>
      <c r="J184" s="580"/>
      <c r="K184" s="5"/>
      <c r="L184" s="711"/>
      <c r="M184" s="712"/>
      <c r="N184" s="581"/>
    </row>
    <row r="185" spans="1:15" ht="15.6">
      <c r="A185" s="30" t="s">
        <v>20</v>
      </c>
      <c r="B185" s="713" t="s">
        <v>263</v>
      </c>
      <c r="C185" s="714"/>
      <c r="D185" s="72">
        <v>28</v>
      </c>
      <c r="E185" s="72" t="s">
        <v>254</v>
      </c>
      <c r="F185" s="72" t="s">
        <v>383</v>
      </c>
      <c r="G185" s="714" t="s">
        <v>392</v>
      </c>
      <c r="H185" s="714" t="s">
        <v>293</v>
      </c>
      <c r="I185" s="715"/>
      <c r="J185" s="71">
        <v>60</v>
      </c>
      <c r="K185" s="72" t="s">
        <v>399</v>
      </c>
      <c r="L185" s="714" t="s">
        <v>393</v>
      </c>
      <c r="M185" s="715"/>
      <c r="N185" s="69" t="s">
        <v>21</v>
      </c>
    </row>
    <row r="186" spans="1:15" ht="15.6">
      <c r="A186" s="30"/>
      <c r="B186" s="713" t="s">
        <v>263</v>
      </c>
      <c r="C186" s="714"/>
      <c r="D186" s="72">
        <v>60</v>
      </c>
      <c r="E186" s="72" t="s">
        <v>255</v>
      </c>
      <c r="F186" s="72" t="s">
        <v>384</v>
      </c>
      <c r="G186" s="714" t="s">
        <v>393</v>
      </c>
      <c r="H186" s="714" t="s">
        <v>293</v>
      </c>
      <c r="I186" s="715"/>
      <c r="J186" s="71"/>
      <c r="K186" s="72"/>
      <c r="L186" s="714"/>
      <c r="M186" s="715"/>
      <c r="N186" s="69"/>
    </row>
    <row r="187" spans="1:15" ht="15.6">
      <c r="A187" s="579" t="s">
        <v>22</v>
      </c>
      <c r="B187" s="716" t="s">
        <v>147</v>
      </c>
      <c r="C187" s="711"/>
      <c r="D187" s="5">
        <v>25</v>
      </c>
      <c r="E187" s="5" t="s">
        <v>254</v>
      </c>
      <c r="F187" s="5" t="s">
        <v>380</v>
      </c>
      <c r="G187" s="711" t="s">
        <v>394</v>
      </c>
      <c r="H187" s="711" t="s">
        <v>293</v>
      </c>
      <c r="I187" s="712"/>
      <c r="J187" s="580">
        <v>60</v>
      </c>
      <c r="K187" s="5" t="s">
        <v>400</v>
      </c>
      <c r="L187" s="711" t="s">
        <v>395</v>
      </c>
      <c r="M187" s="712"/>
      <c r="N187" s="581" t="s">
        <v>23</v>
      </c>
    </row>
    <row r="188" spans="1:15" ht="15.6">
      <c r="A188" s="579"/>
      <c r="B188" s="716" t="s">
        <v>147</v>
      </c>
      <c r="C188" s="711"/>
      <c r="D188" s="5">
        <v>60</v>
      </c>
      <c r="E188" s="5" t="s">
        <v>255</v>
      </c>
      <c r="F188" s="5" t="s">
        <v>385</v>
      </c>
      <c r="G188" s="711" t="s">
        <v>395</v>
      </c>
      <c r="H188" s="711" t="s">
        <v>293</v>
      </c>
      <c r="I188" s="712"/>
      <c r="J188" s="580"/>
      <c r="K188" s="5"/>
      <c r="L188" s="711"/>
      <c r="M188" s="712"/>
      <c r="N188" s="581"/>
    </row>
    <row r="189" spans="1:15" ht="15.6">
      <c r="A189" s="30" t="s">
        <v>2448</v>
      </c>
      <c r="B189" s="713" t="s">
        <v>263</v>
      </c>
      <c r="C189" s="714"/>
      <c r="D189" s="72">
        <v>25</v>
      </c>
      <c r="E189" s="72" t="s">
        <v>254</v>
      </c>
      <c r="F189" s="680" t="s">
        <v>2650</v>
      </c>
      <c r="G189" s="714" t="s">
        <v>152</v>
      </c>
      <c r="H189" s="714" t="s">
        <v>293</v>
      </c>
      <c r="I189" s="715"/>
      <c r="J189" s="71">
        <v>100</v>
      </c>
      <c r="K189" s="72" t="s">
        <v>2669</v>
      </c>
      <c r="L189" s="714" t="s">
        <v>2676</v>
      </c>
      <c r="M189" s="715"/>
      <c r="N189" s="69" t="s">
        <v>2449</v>
      </c>
    </row>
    <row r="190" spans="1:15" ht="16.2" thickBot="1">
      <c r="A190" s="101"/>
      <c r="B190" s="767" t="s">
        <v>263</v>
      </c>
      <c r="C190" s="727"/>
      <c r="D190" s="689">
        <v>60</v>
      </c>
      <c r="E190" s="689" t="s">
        <v>255</v>
      </c>
      <c r="F190" s="690" t="s">
        <v>271</v>
      </c>
      <c r="G190" s="727" t="s">
        <v>2675</v>
      </c>
      <c r="H190" s="727"/>
      <c r="I190" s="728"/>
      <c r="J190" s="688"/>
      <c r="K190" s="689"/>
      <c r="L190" s="727"/>
      <c r="M190" s="728"/>
      <c r="N190" s="70"/>
    </row>
    <row r="191" spans="1:15">
      <c r="A191" s="766" t="s">
        <v>287</v>
      </c>
      <c r="B191" s="766"/>
      <c r="C191" s="766"/>
      <c r="D191" s="766"/>
      <c r="E191" s="766"/>
      <c r="F191" s="766"/>
      <c r="G191" s="766"/>
      <c r="H191" s="766"/>
      <c r="I191" s="766"/>
      <c r="J191" s="766"/>
      <c r="K191" s="766"/>
      <c r="L191" s="766"/>
      <c r="M191" s="766"/>
      <c r="N191" s="766"/>
      <c r="O191" s="44"/>
    </row>
    <row r="192" spans="1:15">
      <c r="A192" s="766" t="s">
        <v>292</v>
      </c>
      <c r="B192" s="766"/>
      <c r="C192" s="766"/>
      <c r="D192" s="766"/>
      <c r="E192" s="766"/>
      <c r="F192" s="766"/>
      <c r="G192" s="766"/>
      <c r="H192" s="766"/>
      <c r="I192" s="766"/>
      <c r="J192" s="766"/>
      <c r="K192" s="766"/>
      <c r="L192" s="766"/>
      <c r="M192" s="766"/>
      <c r="N192" s="766"/>
    </row>
    <row r="193" spans="1:15">
      <c r="A193" s="766" t="s">
        <v>291</v>
      </c>
      <c r="B193" s="766"/>
      <c r="C193" s="766"/>
      <c r="D193" s="766"/>
      <c r="E193" s="766"/>
      <c r="F193" s="766"/>
      <c r="G193" s="766"/>
      <c r="H193" s="766"/>
      <c r="I193" s="766"/>
      <c r="J193" s="766"/>
      <c r="K193" s="766"/>
      <c r="L193" s="766"/>
      <c r="M193" s="766"/>
      <c r="N193" s="766"/>
    </row>
    <row r="194" spans="1:15">
      <c r="A194" s="104"/>
      <c r="B194" s="104"/>
      <c r="C194" s="104"/>
      <c r="D194" s="104"/>
      <c r="E194" s="104"/>
      <c r="F194" s="104"/>
      <c r="G194" s="104"/>
      <c r="H194" s="104"/>
      <c r="I194" s="104"/>
      <c r="J194" s="104"/>
      <c r="K194" s="104"/>
      <c r="L194" s="104"/>
      <c r="M194" s="104"/>
      <c r="N194" s="104"/>
    </row>
    <row r="196" spans="1:15" ht="23.4">
      <c r="A196" s="168" t="s">
        <v>370</v>
      </c>
      <c r="B196" s="166"/>
      <c r="C196" s="166"/>
      <c r="D196" s="167"/>
    </row>
    <row r="197" spans="1:15" ht="18">
      <c r="A197" s="65"/>
    </row>
    <row r="198" spans="1:15" ht="15" thickBot="1"/>
    <row r="199" spans="1:15" ht="21.9" customHeight="1">
      <c r="A199" s="73"/>
      <c r="B199" s="723" t="s">
        <v>172</v>
      </c>
      <c r="C199" s="724"/>
      <c r="D199" s="724"/>
      <c r="E199" s="724"/>
      <c r="F199" s="724"/>
      <c r="G199" s="724"/>
      <c r="H199" s="724"/>
      <c r="I199" s="724"/>
      <c r="J199" s="724"/>
      <c r="K199" s="724"/>
      <c r="L199" s="724"/>
      <c r="M199" s="725"/>
      <c r="N199" s="1"/>
    </row>
    <row r="200" spans="1:15" ht="41.4">
      <c r="A200" s="74" t="s">
        <v>153</v>
      </c>
      <c r="B200" s="75" t="s">
        <v>154</v>
      </c>
      <c r="C200" s="14" t="s">
        <v>155</v>
      </c>
      <c r="D200" s="16" t="s">
        <v>156</v>
      </c>
      <c r="E200" s="16" t="s">
        <v>157</v>
      </c>
      <c r="F200" s="82" t="s">
        <v>174</v>
      </c>
      <c r="G200" s="16" t="s">
        <v>158</v>
      </c>
      <c r="H200" s="16" t="s">
        <v>159</v>
      </c>
      <c r="I200" s="16" t="s">
        <v>160</v>
      </c>
      <c r="J200" s="16" t="s">
        <v>161</v>
      </c>
      <c r="K200" s="16" t="s">
        <v>162</v>
      </c>
      <c r="L200" s="16" t="s">
        <v>163</v>
      </c>
      <c r="M200" s="43" t="s">
        <v>164</v>
      </c>
      <c r="N200" s="76" t="s">
        <v>66</v>
      </c>
    </row>
    <row r="201" spans="1:15" ht="205.2" customHeight="1" thickBot="1">
      <c r="A201" s="77" t="s">
        <v>175</v>
      </c>
      <c r="B201" s="492" t="s">
        <v>702</v>
      </c>
      <c r="C201" s="83" t="s">
        <v>244</v>
      </c>
      <c r="D201" s="78" t="s">
        <v>165</v>
      </c>
      <c r="E201" s="78" t="s">
        <v>166</v>
      </c>
      <c r="F201" s="84" t="s">
        <v>179</v>
      </c>
      <c r="G201" s="78" t="s">
        <v>180</v>
      </c>
      <c r="H201" s="78" t="s">
        <v>167</v>
      </c>
      <c r="I201" s="78" t="s">
        <v>168</v>
      </c>
      <c r="J201" s="78" t="s">
        <v>177</v>
      </c>
      <c r="K201" s="78" t="s">
        <v>169</v>
      </c>
      <c r="L201" s="78" t="s">
        <v>170</v>
      </c>
      <c r="M201" s="79" t="s">
        <v>178</v>
      </c>
      <c r="N201" s="80" t="s">
        <v>171</v>
      </c>
    </row>
    <row r="202" spans="1:15" ht="219.9" customHeight="1" thickBot="1">
      <c r="A202" s="77" t="s">
        <v>2487</v>
      </c>
      <c r="B202" s="88"/>
      <c r="C202" s="83" t="s">
        <v>176</v>
      </c>
      <c r="D202" s="86"/>
      <c r="E202" s="86"/>
      <c r="F202" s="84" t="s">
        <v>2441</v>
      </c>
      <c r="G202" s="86"/>
      <c r="H202" s="86"/>
      <c r="I202" s="86"/>
      <c r="J202" s="86"/>
      <c r="K202" s="86"/>
      <c r="L202" s="86"/>
      <c r="M202" s="87"/>
      <c r="N202" s="85" t="s">
        <v>2488</v>
      </c>
    </row>
    <row r="203" spans="1:15">
      <c r="A203" s="81" t="s">
        <v>173</v>
      </c>
      <c r="B203" s="81"/>
      <c r="C203" s="81"/>
      <c r="D203" s="81"/>
      <c r="E203" s="81"/>
      <c r="F203" s="81"/>
      <c r="G203" s="81"/>
      <c r="H203" s="81"/>
      <c r="I203" s="81"/>
      <c r="J203" s="81"/>
      <c r="K203" s="81"/>
      <c r="L203" s="81"/>
      <c r="M203" s="81"/>
      <c r="N203" s="81"/>
    </row>
    <row r="204" spans="1:15">
      <c r="A204" s="726" t="s">
        <v>703</v>
      </c>
      <c r="B204" s="726"/>
      <c r="C204" s="726"/>
      <c r="D204" s="726"/>
      <c r="E204" s="726"/>
      <c r="F204" s="726"/>
      <c r="G204" s="726"/>
      <c r="H204" s="726"/>
      <c r="I204" s="726"/>
      <c r="J204" s="726"/>
      <c r="K204" s="726"/>
      <c r="L204" s="726"/>
      <c r="M204" s="726"/>
      <c r="N204" s="726"/>
      <c r="O204" s="44"/>
    </row>
    <row r="205" spans="1:15">
      <c r="A205" s="169"/>
      <c r="B205" s="169"/>
      <c r="C205" s="169"/>
      <c r="D205" s="169"/>
      <c r="E205" s="169"/>
      <c r="F205" s="169"/>
      <c r="G205" s="169"/>
      <c r="H205" s="169"/>
      <c r="I205" s="169"/>
      <c r="J205" s="169"/>
      <c r="K205" s="169"/>
      <c r="L205" s="169"/>
      <c r="M205" s="169"/>
      <c r="N205" s="169"/>
      <c r="O205" s="44"/>
    </row>
    <row r="207" spans="1:15" ht="23.4">
      <c r="A207" s="168" t="s">
        <v>371</v>
      </c>
      <c r="B207" s="166"/>
      <c r="C207" s="166"/>
      <c r="D207" s="167"/>
    </row>
    <row r="208" spans="1:15" ht="15" thickBot="1"/>
    <row r="209" spans="1:15" ht="26.25" customHeight="1">
      <c r="A209" s="1"/>
      <c r="B209" s="572" t="s">
        <v>181</v>
      </c>
      <c r="C209" s="573"/>
      <c r="D209" s="573"/>
      <c r="E209" s="573"/>
      <c r="F209" s="573"/>
      <c r="G209" s="573"/>
      <c r="H209" s="573"/>
      <c r="I209" s="573"/>
      <c r="J209" s="573"/>
      <c r="K209" s="573"/>
      <c r="L209" s="573"/>
      <c r="M209" s="573"/>
      <c r="N209" s="574"/>
      <c r="O209" s="1"/>
    </row>
    <row r="210" spans="1:15" ht="42" thickBot="1">
      <c r="A210" s="74" t="s">
        <v>153</v>
      </c>
      <c r="B210" s="89" t="s">
        <v>182</v>
      </c>
      <c r="C210" s="90" t="s">
        <v>183</v>
      </c>
      <c r="D210" s="90" t="s">
        <v>184</v>
      </c>
      <c r="E210" s="90" t="s">
        <v>185</v>
      </c>
      <c r="F210" s="90" t="s">
        <v>186</v>
      </c>
      <c r="G210" s="90" t="s">
        <v>214</v>
      </c>
      <c r="H210" s="90" t="s">
        <v>2492</v>
      </c>
      <c r="I210" s="16" t="s">
        <v>187</v>
      </c>
      <c r="J210" s="82" t="s">
        <v>188</v>
      </c>
      <c r="K210" s="16" t="s">
        <v>189</v>
      </c>
      <c r="L210" s="16" t="s">
        <v>190</v>
      </c>
      <c r="M210" s="16" t="s">
        <v>160</v>
      </c>
      <c r="N210" s="16" t="s">
        <v>191</v>
      </c>
      <c r="O210" s="91" t="s">
        <v>66</v>
      </c>
    </row>
    <row r="211" spans="1:15" ht="40.950000000000003" customHeight="1">
      <c r="A211" s="582" t="s">
        <v>0</v>
      </c>
      <c r="B211" s="583" t="s">
        <v>245</v>
      </c>
      <c r="C211" s="584" t="s">
        <v>198</v>
      </c>
      <c r="D211" s="584" t="str">
        <f>ROUND(LEFT(C211,3)/1.344086022,2)&amp;" Mpps"</f>
        <v>95.23 Mpps</v>
      </c>
      <c r="E211" s="717" t="s">
        <v>215</v>
      </c>
      <c r="F211" s="584" t="s">
        <v>192</v>
      </c>
      <c r="G211" s="584" t="s">
        <v>246</v>
      </c>
      <c r="H211" s="584" t="s">
        <v>2489</v>
      </c>
      <c r="I211" s="717" t="s">
        <v>2491</v>
      </c>
      <c r="J211" s="717" t="s">
        <v>218</v>
      </c>
      <c r="K211" s="717" t="s">
        <v>193</v>
      </c>
      <c r="L211" s="717" t="s">
        <v>194</v>
      </c>
      <c r="M211" s="717" t="s">
        <v>195</v>
      </c>
      <c r="N211" s="720" t="s">
        <v>196</v>
      </c>
      <c r="O211" s="585" t="s">
        <v>1</v>
      </c>
    </row>
    <row r="212" spans="1:15" ht="40.950000000000003" customHeight="1">
      <c r="A212" s="95" t="s">
        <v>2</v>
      </c>
      <c r="B212" s="92" t="s">
        <v>245</v>
      </c>
      <c r="C212" s="93" t="s">
        <v>199</v>
      </c>
      <c r="D212" s="93" t="str">
        <f t="shared" ref="D212:D221" si="0">ROUND(LEFT(C212,3)/1.344086022,2)&amp;" Mpps"</f>
        <v>130.94 Mpps</v>
      </c>
      <c r="E212" s="718"/>
      <c r="F212" s="93" t="s">
        <v>197</v>
      </c>
      <c r="G212" s="93" t="s">
        <v>247</v>
      </c>
      <c r="H212" s="93" t="s">
        <v>2489</v>
      </c>
      <c r="I212" s="718"/>
      <c r="J212" s="718"/>
      <c r="K212" s="718"/>
      <c r="L212" s="718"/>
      <c r="M212" s="718"/>
      <c r="N212" s="721"/>
      <c r="O212" s="94" t="s">
        <v>3</v>
      </c>
    </row>
    <row r="213" spans="1:15" ht="42.45" customHeight="1">
      <c r="A213" s="586" t="s">
        <v>2445</v>
      </c>
      <c r="B213" s="587" t="s">
        <v>245</v>
      </c>
      <c r="C213" s="588" t="s">
        <v>2493</v>
      </c>
      <c r="D213" s="588" t="str">
        <f t="shared" ref="D213:D214" si="1">ROUND(LEFT(C213,3)/1.344086022,2)&amp;" Mpps"</f>
        <v>104.16 Mpps</v>
      </c>
      <c r="E213" s="718"/>
      <c r="F213" s="588" t="s">
        <v>197</v>
      </c>
      <c r="G213" s="588" t="s">
        <v>2496</v>
      </c>
      <c r="H213" s="588" t="s">
        <v>2490</v>
      </c>
      <c r="I213" s="718"/>
      <c r="J213" s="718"/>
      <c r="K213" s="718"/>
      <c r="L213" s="718"/>
      <c r="M213" s="718"/>
      <c r="N213" s="721"/>
      <c r="O213" s="589" t="s">
        <v>2452</v>
      </c>
    </row>
    <row r="214" spans="1:15" ht="42.45" customHeight="1">
      <c r="A214" s="95" t="s">
        <v>2446</v>
      </c>
      <c r="B214" s="92" t="s">
        <v>245</v>
      </c>
      <c r="C214" s="93" t="s">
        <v>2494</v>
      </c>
      <c r="D214" s="93" t="str">
        <f t="shared" si="1"/>
        <v>297.6 Mpps</v>
      </c>
      <c r="E214" s="718"/>
      <c r="F214" s="93" t="s">
        <v>197</v>
      </c>
      <c r="G214" s="588" t="s">
        <v>2497</v>
      </c>
      <c r="H214" s="93" t="s">
        <v>2490</v>
      </c>
      <c r="I214" s="718"/>
      <c r="J214" s="718"/>
      <c r="K214" s="718"/>
      <c r="L214" s="718"/>
      <c r="M214" s="718"/>
      <c r="N214" s="721"/>
      <c r="O214" s="94" t="s">
        <v>2451</v>
      </c>
    </row>
    <row r="215" spans="1:15" ht="42.45" customHeight="1">
      <c r="A215" s="586" t="s">
        <v>4</v>
      </c>
      <c r="B215" s="587" t="s">
        <v>245</v>
      </c>
      <c r="C215" s="588" t="s">
        <v>200</v>
      </c>
      <c r="D215" s="588" t="str">
        <f t="shared" si="0"/>
        <v>372 Mpps</v>
      </c>
      <c r="E215" s="718"/>
      <c r="F215" s="588" t="s">
        <v>197</v>
      </c>
      <c r="G215" s="588" t="s">
        <v>248</v>
      </c>
      <c r="H215" s="588" t="s">
        <v>2489</v>
      </c>
      <c r="I215" s="718"/>
      <c r="J215" s="718"/>
      <c r="K215" s="718"/>
      <c r="L215" s="718"/>
      <c r="M215" s="718"/>
      <c r="N215" s="721"/>
      <c r="O215" s="589" t="s">
        <v>5</v>
      </c>
    </row>
    <row r="216" spans="1:15" ht="40.950000000000003" customHeight="1">
      <c r="A216" s="95" t="s">
        <v>2447</v>
      </c>
      <c r="B216" s="92" t="s">
        <v>245</v>
      </c>
      <c r="C216" s="93" t="s">
        <v>2495</v>
      </c>
      <c r="D216" s="93" t="str">
        <f t="shared" ref="D216" si="2">ROUND(LEFT(C216,3)/1.344086022,2)&amp;" Mpps"</f>
        <v>148.8 Mpps</v>
      </c>
      <c r="E216" s="718"/>
      <c r="F216" s="93" t="s">
        <v>197</v>
      </c>
      <c r="G216" s="93" t="s">
        <v>2498</v>
      </c>
      <c r="H216" s="93" t="s">
        <v>2490</v>
      </c>
      <c r="I216" s="718"/>
      <c r="J216" s="718"/>
      <c r="K216" s="718"/>
      <c r="L216" s="718"/>
      <c r="M216" s="718"/>
      <c r="N216" s="721"/>
      <c r="O216" s="94" t="s">
        <v>2450</v>
      </c>
    </row>
    <row r="217" spans="1:15" ht="40.950000000000003" customHeight="1">
      <c r="A217" s="586" t="s">
        <v>6</v>
      </c>
      <c r="B217" s="587" t="s">
        <v>245</v>
      </c>
      <c r="C217" s="588" t="s">
        <v>201</v>
      </c>
      <c r="D217" s="588" t="str">
        <f t="shared" si="0"/>
        <v>238.08 Mpps</v>
      </c>
      <c r="E217" s="718"/>
      <c r="F217" s="588" t="s">
        <v>197</v>
      </c>
      <c r="G217" s="588" t="s">
        <v>249</v>
      </c>
      <c r="H217" s="588" t="s">
        <v>2489</v>
      </c>
      <c r="I217" s="718"/>
      <c r="J217" s="718"/>
      <c r="K217" s="718"/>
      <c r="L217" s="718"/>
      <c r="M217" s="718"/>
      <c r="N217" s="721"/>
      <c r="O217" s="589" t="s">
        <v>7</v>
      </c>
    </row>
    <row r="218" spans="1:15" ht="40.950000000000003" customHeight="1">
      <c r="A218" s="95" t="s">
        <v>8</v>
      </c>
      <c r="B218" s="92" t="s">
        <v>245</v>
      </c>
      <c r="C218" s="93" t="s">
        <v>202</v>
      </c>
      <c r="D218" s="93" t="str">
        <f t="shared" si="0"/>
        <v>357.12 Mpps</v>
      </c>
      <c r="E218" s="718"/>
      <c r="F218" s="93" t="s">
        <v>197</v>
      </c>
      <c r="G218" s="93" t="s">
        <v>250</v>
      </c>
      <c r="H218" s="93" t="s">
        <v>2489</v>
      </c>
      <c r="I218" s="718"/>
      <c r="J218" s="718"/>
      <c r="K218" s="718"/>
      <c r="L218" s="718"/>
      <c r="M218" s="718"/>
      <c r="N218" s="721"/>
      <c r="O218" s="94" t="s">
        <v>9</v>
      </c>
    </row>
    <row r="219" spans="1:15" ht="40.950000000000003" customHeight="1">
      <c r="A219" s="586" t="s">
        <v>10</v>
      </c>
      <c r="B219" s="587" t="s">
        <v>245</v>
      </c>
      <c r="C219" s="588" t="s">
        <v>203</v>
      </c>
      <c r="D219" s="588" t="str">
        <f t="shared" si="0"/>
        <v>505.92 Mpps</v>
      </c>
      <c r="E219" s="718"/>
      <c r="F219" s="588" t="s">
        <v>197</v>
      </c>
      <c r="G219" s="588" t="s">
        <v>252</v>
      </c>
      <c r="H219" s="588" t="s">
        <v>2489</v>
      </c>
      <c r="I219" s="718"/>
      <c r="J219" s="718"/>
      <c r="K219" s="718"/>
      <c r="L219" s="718"/>
      <c r="M219" s="718"/>
      <c r="N219" s="721"/>
      <c r="O219" s="589" t="s">
        <v>11</v>
      </c>
    </row>
    <row r="220" spans="1:15" ht="40.950000000000003" customHeight="1">
      <c r="A220" s="95" t="s">
        <v>12</v>
      </c>
      <c r="B220" s="92" t="s">
        <v>245</v>
      </c>
      <c r="C220" s="93" t="s">
        <v>203</v>
      </c>
      <c r="D220" s="93" t="str">
        <f t="shared" si="0"/>
        <v>505.92 Mpps</v>
      </c>
      <c r="E220" s="718"/>
      <c r="F220" s="93" t="s">
        <v>197</v>
      </c>
      <c r="G220" s="93" t="s">
        <v>251</v>
      </c>
      <c r="H220" s="93" t="s">
        <v>2489</v>
      </c>
      <c r="I220" s="718"/>
      <c r="J220" s="718"/>
      <c r="K220" s="718"/>
      <c r="L220" s="718"/>
      <c r="M220" s="718"/>
      <c r="N220" s="721"/>
      <c r="O220" s="94" t="s">
        <v>13</v>
      </c>
    </row>
    <row r="221" spans="1:15" ht="40.950000000000003" customHeight="1">
      <c r="A221" s="590" t="s">
        <v>14</v>
      </c>
      <c r="B221" s="591" t="s">
        <v>245</v>
      </c>
      <c r="C221" s="592" t="s">
        <v>204</v>
      </c>
      <c r="D221" s="592" t="str">
        <f t="shared" si="0"/>
        <v>684.48 Mpps</v>
      </c>
      <c r="E221" s="718"/>
      <c r="F221" s="592" t="s">
        <v>216</v>
      </c>
      <c r="G221" s="592" t="s">
        <v>401</v>
      </c>
      <c r="H221" s="592" t="s">
        <v>2490</v>
      </c>
      <c r="I221" s="718"/>
      <c r="J221" s="718"/>
      <c r="K221" s="718"/>
      <c r="L221" s="718"/>
      <c r="M221" s="718"/>
      <c r="N221" s="721"/>
      <c r="O221" s="593" t="s">
        <v>15</v>
      </c>
    </row>
    <row r="222" spans="1:15" ht="41.25" customHeight="1">
      <c r="A222" s="95" t="s">
        <v>16</v>
      </c>
      <c r="B222" s="92" t="s">
        <v>245</v>
      </c>
      <c r="C222" s="93" t="s">
        <v>205</v>
      </c>
      <c r="D222" s="93" t="str">
        <f>ROUND(1040/1.344086022,2)&amp;" Mpps"</f>
        <v>773.76 Mpps</v>
      </c>
      <c r="E222" s="718"/>
      <c r="F222" s="93" t="s">
        <v>216</v>
      </c>
      <c r="G222" s="93" t="s">
        <v>402</v>
      </c>
      <c r="H222" s="93" t="s">
        <v>2490</v>
      </c>
      <c r="I222" s="718"/>
      <c r="J222" s="718"/>
      <c r="K222" s="718"/>
      <c r="L222" s="718"/>
      <c r="M222" s="718"/>
      <c r="N222" s="721"/>
      <c r="O222" s="94" t="s">
        <v>17</v>
      </c>
    </row>
    <row r="223" spans="1:15" ht="40.950000000000003" customHeight="1">
      <c r="A223" s="586" t="s">
        <v>18</v>
      </c>
      <c r="B223" s="587" t="s">
        <v>245</v>
      </c>
      <c r="C223" s="588" t="s">
        <v>205</v>
      </c>
      <c r="D223" s="588" t="str">
        <f t="shared" ref="D223" si="3">ROUND(1040/1.344086022,2)&amp;" Mpps"</f>
        <v>773.76 Mpps</v>
      </c>
      <c r="E223" s="718"/>
      <c r="F223" s="588" t="s">
        <v>216</v>
      </c>
      <c r="G223" s="588" t="s">
        <v>403</v>
      </c>
      <c r="H223" s="588" t="s">
        <v>2490</v>
      </c>
      <c r="I223" s="718"/>
      <c r="J223" s="718"/>
      <c r="K223" s="718"/>
      <c r="L223" s="718"/>
      <c r="M223" s="718"/>
      <c r="N223" s="721"/>
      <c r="O223" s="589" t="s">
        <v>19</v>
      </c>
    </row>
    <row r="224" spans="1:15" ht="40.950000000000003" customHeight="1">
      <c r="A224" s="95" t="s">
        <v>20</v>
      </c>
      <c r="B224" s="92" t="s">
        <v>245</v>
      </c>
      <c r="C224" s="93" t="s">
        <v>206</v>
      </c>
      <c r="D224" s="93" t="str">
        <f>ROUND(1600/1.344086022,2)&amp;" Mpps"</f>
        <v>1190.4 Mpps</v>
      </c>
      <c r="E224" s="718"/>
      <c r="F224" s="93" t="s">
        <v>217</v>
      </c>
      <c r="G224" s="93" t="s">
        <v>404</v>
      </c>
      <c r="H224" s="93" t="s">
        <v>2490</v>
      </c>
      <c r="I224" s="718"/>
      <c r="J224" s="718"/>
      <c r="K224" s="718"/>
      <c r="L224" s="718"/>
      <c r="M224" s="718"/>
      <c r="N224" s="721"/>
      <c r="O224" s="94" t="s">
        <v>21</v>
      </c>
    </row>
    <row r="225" spans="1:15" ht="40.950000000000003" customHeight="1">
      <c r="A225" s="586" t="s">
        <v>22</v>
      </c>
      <c r="B225" s="587" t="s">
        <v>245</v>
      </c>
      <c r="C225" s="588" t="s">
        <v>206</v>
      </c>
      <c r="D225" s="588" t="str">
        <f>ROUND(1600/1.344086022,2)&amp;" Mpps"</f>
        <v>1190.4 Mpps</v>
      </c>
      <c r="E225" s="718"/>
      <c r="F225" s="588" t="s">
        <v>217</v>
      </c>
      <c r="G225" s="588" t="s">
        <v>405</v>
      </c>
      <c r="H225" s="588" t="s">
        <v>2490</v>
      </c>
      <c r="I225" s="718"/>
      <c r="J225" s="718"/>
      <c r="K225" s="718"/>
      <c r="L225" s="718"/>
      <c r="M225" s="718"/>
      <c r="N225" s="721"/>
      <c r="O225" s="589" t="s">
        <v>23</v>
      </c>
    </row>
    <row r="226" spans="1:15" ht="40.950000000000003" customHeight="1" thickBot="1">
      <c r="A226" s="681" t="s">
        <v>2448</v>
      </c>
      <c r="B226" s="96" t="s">
        <v>245</v>
      </c>
      <c r="C226" s="97" t="s">
        <v>206</v>
      </c>
      <c r="D226" s="97" t="str">
        <f>ROUND(1600/1.344086022,2)&amp;" Mpps"</f>
        <v>1190.4 Mpps</v>
      </c>
      <c r="E226" s="719"/>
      <c r="F226" s="97" t="s">
        <v>217</v>
      </c>
      <c r="G226" s="97" t="s">
        <v>2499</v>
      </c>
      <c r="H226" s="97" t="s">
        <v>2490</v>
      </c>
      <c r="I226" s="719"/>
      <c r="J226" s="719"/>
      <c r="K226" s="719"/>
      <c r="L226" s="719"/>
      <c r="M226" s="719"/>
      <c r="N226" s="722"/>
      <c r="O226" s="98" t="s">
        <v>2449</v>
      </c>
    </row>
  </sheetData>
  <mergeCells count="140">
    <mergeCell ref="A193:N193"/>
    <mergeCell ref="A192:N192"/>
    <mergeCell ref="G186:I186"/>
    <mergeCell ref="G178:I178"/>
    <mergeCell ref="G174:I174"/>
    <mergeCell ref="G172:I172"/>
    <mergeCell ref="B186:C186"/>
    <mergeCell ref="B178:C178"/>
    <mergeCell ref="B174:C174"/>
    <mergeCell ref="B172:C172"/>
    <mergeCell ref="L186:M186"/>
    <mergeCell ref="L178:M178"/>
    <mergeCell ref="A191:N191"/>
    <mergeCell ref="B175:C175"/>
    <mergeCell ref="G175:I175"/>
    <mergeCell ref="B190:C190"/>
    <mergeCell ref="G190:I190"/>
    <mergeCell ref="B185:C185"/>
    <mergeCell ref="G185:I185"/>
    <mergeCell ref="B181:C181"/>
    <mergeCell ref="G181:I181"/>
    <mergeCell ref="B182:C182"/>
    <mergeCell ref="G182:I182"/>
    <mergeCell ref="B189:C189"/>
    <mergeCell ref="O27:O28"/>
    <mergeCell ref="M22:M39"/>
    <mergeCell ref="N22:N39"/>
    <mergeCell ref="A40:N40"/>
    <mergeCell ref="A42:N42"/>
    <mergeCell ref="A41:N41"/>
    <mergeCell ref="L158:M158"/>
    <mergeCell ref="J157:M157"/>
    <mergeCell ref="G161:I161"/>
    <mergeCell ref="G158:I158"/>
    <mergeCell ref="B157:I157"/>
    <mergeCell ref="A151:N151"/>
    <mergeCell ref="C47:D47"/>
    <mergeCell ref="J47:K47"/>
    <mergeCell ref="B158:C158"/>
    <mergeCell ref="L159:M159"/>
    <mergeCell ref="L160:M160"/>
    <mergeCell ref="L161:M161"/>
    <mergeCell ref="O25:O26"/>
    <mergeCell ref="B160:C160"/>
    <mergeCell ref="G159:I159"/>
    <mergeCell ref="G160:I160"/>
    <mergeCell ref="B161:C161"/>
    <mergeCell ref="L163:M163"/>
    <mergeCell ref="B164:C164"/>
    <mergeCell ref="I27:I28"/>
    <mergeCell ref="J27:J28"/>
    <mergeCell ref="K20:M20"/>
    <mergeCell ref="A27:A28"/>
    <mergeCell ref="B27:B28"/>
    <mergeCell ref="C27:C28"/>
    <mergeCell ref="D27:D28"/>
    <mergeCell ref="H27:H28"/>
    <mergeCell ref="K27:K28"/>
    <mergeCell ref="L27:L28"/>
    <mergeCell ref="A25:A26"/>
    <mergeCell ref="B25:B26"/>
    <mergeCell ref="C25:C26"/>
    <mergeCell ref="D25:D26"/>
    <mergeCell ref="H25:H26"/>
    <mergeCell ref="I25:I26"/>
    <mergeCell ref="J25:J26"/>
    <mergeCell ref="K25:K26"/>
    <mergeCell ref="L25:L26"/>
    <mergeCell ref="G25:G26"/>
    <mergeCell ref="G27:G28"/>
    <mergeCell ref="B159:C159"/>
    <mergeCell ref="B162:C162"/>
    <mergeCell ref="B167:C167"/>
    <mergeCell ref="B168:C168"/>
    <mergeCell ref="G162:I162"/>
    <mergeCell ref="G167:I167"/>
    <mergeCell ref="G168:I168"/>
    <mergeCell ref="B165:C165"/>
    <mergeCell ref="G165:I165"/>
    <mergeCell ref="B166:C166"/>
    <mergeCell ref="G166:I166"/>
    <mergeCell ref="B163:C163"/>
    <mergeCell ref="G163:I163"/>
    <mergeCell ref="G164:I164"/>
    <mergeCell ref="G189:I189"/>
    <mergeCell ref="B184:C184"/>
    <mergeCell ref="G184:I184"/>
    <mergeCell ref="L181:M181"/>
    <mergeCell ref="L182:M182"/>
    <mergeCell ref="L171:M171"/>
    <mergeCell ref="L173:M173"/>
    <mergeCell ref="B183:C183"/>
    <mergeCell ref="G171:I171"/>
    <mergeCell ref="G183:I183"/>
    <mergeCell ref="L189:M189"/>
    <mergeCell ref="B180:C180"/>
    <mergeCell ref="G180:I180"/>
    <mergeCell ref="B179:C179"/>
    <mergeCell ref="G179:I179"/>
    <mergeCell ref="B173:C173"/>
    <mergeCell ref="G173:I173"/>
    <mergeCell ref="B177:C177"/>
    <mergeCell ref="G177:I177"/>
    <mergeCell ref="B171:C171"/>
    <mergeCell ref="B176:C176"/>
    <mergeCell ref="G176:I176"/>
    <mergeCell ref="B188:C188"/>
    <mergeCell ref="G188:I188"/>
    <mergeCell ref="L190:M190"/>
    <mergeCell ref="L183:M183"/>
    <mergeCell ref="L185:M185"/>
    <mergeCell ref="L175:M175"/>
    <mergeCell ref="L176:M176"/>
    <mergeCell ref="L179:M179"/>
    <mergeCell ref="L180:M180"/>
    <mergeCell ref="L184:M184"/>
    <mergeCell ref="L177:M177"/>
    <mergeCell ref="L188:M188"/>
    <mergeCell ref="M211:M226"/>
    <mergeCell ref="N211:N226"/>
    <mergeCell ref="B199:M199"/>
    <mergeCell ref="J211:J226"/>
    <mergeCell ref="K211:K226"/>
    <mergeCell ref="L211:L226"/>
    <mergeCell ref="E211:E226"/>
    <mergeCell ref="A204:N204"/>
    <mergeCell ref="I211:I226"/>
    <mergeCell ref="L164:M164"/>
    <mergeCell ref="B169:C169"/>
    <mergeCell ref="G169:I169"/>
    <mergeCell ref="L169:M169"/>
    <mergeCell ref="B170:C170"/>
    <mergeCell ref="G170:I170"/>
    <mergeCell ref="B187:C187"/>
    <mergeCell ref="G187:I187"/>
    <mergeCell ref="L187:M187"/>
    <mergeCell ref="L172:M172"/>
    <mergeCell ref="L167:M167"/>
    <mergeCell ref="L168:M168"/>
    <mergeCell ref="L165:M165"/>
  </mergeCells>
  <phoneticPr fontId="10" type="noConversion"/>
  <pageMargins left="0.25" right="0.25" top="0.75" bottom="0.75" header="0.3" footer="0.3"/>
  <pageSetup scale="4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DED9E5-F041-4833-BB4C-0265D4C927B9}">
  <sheetPr>
    <pageSetUpPr fitToPage="1"/>
  </sheetPr>
  <dimension ref="A1:U146"/>
  <sheetViews>
    <sheetView showGridLines="0" topLeftCell="A4" workbookViewId="0">
      <selection activeCell="A14" sqref="A14"/>
    </sheetView>
  </sheetViews>
  <sheetFormatPr defaultColWidth="9.109375" defaultRowHeight="15.9" customHeight="1"/>
  <cols>
    <col min="1" max="1" width="20.44140625" style="1" customWidth="1"/>
    <col min="2" max="3" width="13.88671875" style="9" customWidth="1"/>
    <col min="4" max="4" width="12.6640625" style="9" customWidth="1"/>
    <col min="5" max="7" width="12.109375" style="9" customWidth="1"/>
    <col min="8" max="8" width="15.88671875" style="9" customWidth="1"/>
    <col min="9" max="9" width="14.21875" style="9" customWidth="1"/>
    <col min="10" max="10" width="15.44140625" style="9" customWidth="1"/>
    <col min="11" max="11" width="13.109375" style="9" customWidth="1"/>
    <col min="12" max="12" width="13.6640625" style="9" customWidth="1"/>
    <col min="13" max="13" width="13.109375" style="9" customWidth="1"/>
    <col min="14" max="14" width="16.21875" style="9" customWidth="1"/>
    <col min="15" max="15" width="13.21875" style="9" customWidth="1"/>
    <col min="16" max="28" width="12.6640625" style="1" customWidth="1"/>
    <col min="29" max="16384" width="9.109375" style="1"/>
  </cols>
  <sheetData>
    <row r="1" spans="1:14" s="9" customFormat="1" ht="15.9" customHeight="1">
      <c r="A1" s="499"/>
      <c r="B1" s="500"/>
      <c r="C1" s="500"/>
      <c r="D1" s="500"/>
      <c r="E1" s="500"/>
      <c r="F1" s="500"/>
      <c r="G1" s="500"/>
      <c r="H1" s="500"/>
      <c r="I1" s="500"/>
      <c r="J1" s="500"/>
      <c r="K1" s="500"/>
      <c r="L1" s="500"/>
      <c r="M1" s="500"/>
      <c r="N1" s="500"/>
    </row>
    <row r="2" spans="1:14" s="9" customFormat="1" ht="15.9" customHeight="1">
      <c r="A2" s="499"/>
      <c r="B2" s="500"/>
      <c r="C2" s="500"/>
      <c r="D2" s="500"/>
      <c r="E2" s="500"/>
      <c r="F2" s="500"/>
      <c r="G2" s="500"/>
      <c r="H2" s="500"/>
      <c r="I2" s="500"/>
      <c r="J2" s="500"/>
      <c r="K2" s="500"/>
      <c r="L2" s="500"/>
      <c r="M2" s="500"/>
      <c r="N2" s="500"/>
    </row>
    <row r="3" spans="1:14" s="9" customFormat="1" ht="15.9" customHeight="1">
      <c r="A3" s="499"/>
      <c r="B3" s="500"/>
      <c r="C3" s="500"/>
      <c r="D3" s="500"/>
      <c r="E3" s="500"/>
      <c r="F3" s="500"/>
      <c r="G3" s="500"/>
      <c r="H3" s="500"/>
      <c r="I3" s="500"/>
      <c r="J3" s="500"/>
      <c r="K3" s="500"/>
      <c r="L3" s="500"/>
      <c r="M3" s="500"/>
      <c r="N3" s="500"/>
    </row>
    <row r="4" spans="1:14" s="9" customFormat="1" ht="15.9" customHeight="1">
      <c r="A4" s="499"/>
      <c r="B4" s="500"/>
      <c r="C4" s="500"/>
      <c r="D4" s="500"/>
      <c r="E4" s="500"/>
      <c r="F4" s="500"/>
      <c r="G4" s="500"/>
      <c r="H4" s="500"/>
      <c r="I4" s="500"/>
      <c r="J4" s="500"/>
      <c r="K4" s="500"/>
      <c r="L4" s="500"/>
      <c r="M4" s="500"/>
      <c r="N4" s="500"/>
    </row>
    <row r="5" spans="1:14" s="9" customFormat="1" ht="15.9" customHeight="1">
      <c r="A5" s="499"/>
      <c r="B5" s="500"/>
      <c r="C5" s="500"/>
      <c r="D5" s="500"/>
      <c r="E5" s="500"/>
      <c r="F5" s="500"/>
      <c r="G5" s="500"/>
      <c r="H5" s="500"/>
      <c r="I5" s="500"/>
      <c r="J5" s="500"/>
      <c r="K5" s="500"/>
      <c r="L5" s="500"/>
      <c r="M5" s="500"/>
      <c r="N5" s="500"/>
    </row>
    <row r="6" spans="1:14" s="9" customFormat="1" ht="15.9" customHeight="1">
      <c r="A6" s="499"/>
      <c r="B6" s="500"/>
      <c r="C6" s="500"/>
      <c r="D6" s="500"/>
      <c r="E6" s="500"/>
      <c r="F6" s="500"/>
      <c r="G6" s="500"/>
      <c r="H6" s="500"/>
      <c r="I6" s="500"/>
      <c r="J6" s="500"/>
      <c r="K6" s="500"/>
      <c r="L6" s="500"/>
      <c r="M6" s="500"/>
      <c r="N6" s="500"/>
    </row>
    <row r="7" spans="1:14" s="9" customFormat="1" ht="15.9" customHeight="1">
      <c r="A7" s="499"/>
      <c r="B7" s="500"/>
      <c r="C7" s="500"/>
      <c r="D7" s="500"/>
      <c r="E7" s="500"/>
      <c r="F7" s="500"/>
      <c r="G7" s="500"/>
      <c r="H7" s="500"/>
      <c r="I7" s="500"/>
      <c r="J7" s="500"/>
      <c r="K7" s="500"/>
      <c r="L7" s="500"/>
      <c r="M7" s="500"/>
      <c r="N7" s="500"/>
    </row>
    <row r="8" spans="1:14" s="9" customFormat="1" ht="15.9" customHeight="1">
      <c r="A8" s="499"/>
      <c r="B8" s="500"/>
      <c r="C8" s="500"/>
      <c r="D8" s="500"/>
      <c r="E8" s="500"/>
      <c r="F8" s="500"/>
      <c r="G8" s="500"/>
      <c r="H8" s="500"/>
      <c r="I8" s="500"/>
      <c r="J8" s="500"/>
      <c r="K8" s="500"/>
      <c r="L8" s="500"/>
      <c r="M8" s="500"/>
      <c r="N8" s="500"/>
    </row>
    <row r="9" spans="1:14" s="9" customFormat="1" ht="15.9" customHeight="1">
      <c r="A9" s="499"/>
      <c r="B9" s="500"/>
      <c r="C9" s="500"/>
      <c r="D9" s="500"/>
      <c r="E9" s="500"/>
      <c r="F9" s="500"/>
      <c r="G9" s="500"/>
      <c r="H9" s="500"/>
      <c r="I9" s="500"/>
      <c r="J9" s="500"/>
      <c r="K9" s="500"/>
      <c r="L9" s="500"/>
      <c r="M9" s="500"/>
      <c r="N9" s="500"/>
    </row>
    <row r="10" spans="1:14" s="9" customFormat="1" ht="15.9" customHeight="1">
      <c r="A10" s="499"/>
      <c r="B10" s="500"/>
      <c r="C10" s="500"/>
      <c r="D10" s="500"/>
      <c r="E10" s="500"/>
      <c r="F10" s="500"/>
      <c r="G10" s="500"/>
      <c r="H10" s="500"/>
      <c r="I10" s="500"/>
      <c r="J10" s="500"/>
      <c r="K10" s="500"/>
      <c r="L10" s="500"/>
      <c r="M10" s="500"/>
      <c r="N10" s="500"/>
    </row>
    <row r="11" spans="1:14" s="9" customFormat="1" ht="15.9" customHeight="1">
      <c r="A11" s="499"/>
      <c r="B11" s="500"/>
      <c r="C11" s="500"/>
      <c r="D11" s="500"/>
      <c r="E11" s="500"/>
      <c r="F11" s="500"/>
      <c r="G11" s="500"/>
      <c r="H11" s="500"/>
      <c r="I11" s="500"/>
      <c r="J11" s="500"/>
      <c r="K11" s="500"/>
      <c r="L11" s="500"/>
      <c r="M11" s="500"/>
      <c r="N11" s="500"/>
    </row>
    <row r="12" spans="1:14" s="9" customFormat="1" ht="15.9" customHeight="1">
      <c r="A12" s="499"/>
      <c r="B12" s="500"/>
      <c r="C12" s="500"/>
      <c r="D12" s="500"/>
      <c r="E12" s="500"/>
      <c r="F12" s="500"/>
      <c r="G12" s="500"/>
      <c r="H12" s="500"/>
      <c r="I12" s="500"/>
      <c r="J12" s="500"/>
      <c r="K12" s="500"/>
      <c r="L12" s="500"/>
      <c r="M12" s="500"/>
      <c r="N12" s="500"/>
    </row>
    <row r="13" spans="1:14" s="9" customFormat="1" ht="15.9" customHeight="1">
      <c r="A13" s="499"/>
      <c r="B13" s="500"/>
      <c r="C13" s="500"/>
      <c r="D13" s="500"/>
      <c r="E13" s="500"/>
      <c r="F13" s="500"/>
      <c r="G13" s="500"/>
      <c r="H13" s="500"/>
      <c r="I13" s="500"/>
      <c r="J13" s="500"/>
      <c r="K13" s="500"/>
      <c r="L13" s="500"/>
      <c r="M13" s="500"/>
      <c r="N13" s="500"/>
    </row>
    <row r="16" spans="1:14" s="9" customFormat="1" ht="15.9" customHeight="1">
      <c r="A16" s="1"/>
    </row>
    <row r="17" spans="1:16" ht="15.9" customHeight="1">
      <c r="A17" s="105"/>
      <c r="B17" s="106"/>
      <c r="C17" s="106"/>
      <c r="D17" s="7"/>
      <c r="E17" s="7"/>
      <c r="F17" s="7"/>
      <c r="G17" s="7"/>
      <c r="H17" s="7"/>
      <c r="I17" s="7"/>
      <c r="J17" s="7"/>
      <c r="K17" s="7"/>
      <c r="L17" s="7"/>
      <c r="M17" s="7"/>
      <c r="N17" s="7"/>
      <c r="O17" s="7"/>
    </row>
    <row r="18" spans="1:16" ht="15.9" customHeight="1">
      <c r="A18" s="6"/>
      <c r="B18" s="7"/>
      <c r="C18" s="7"/>
      <c r="D18" s="7"/>
      <c r="E18" s="7"/>
      <c r="F18" s="7"/>
      <c r="G18" s="7"/>
      <c r="H18" s="7"/>
      <c r="I18" s="7"/>
      <c r="J18" s="7"/>
      <c r="K18" s="7"/>
      <c r="L18" s="7"/>
      <c r="M18" s="7"/>
      <c r="N18" s="7"/>
      <c r="O18" s="7"/>
    </row>
    <row r="19" spans="1:16" ht="15.9" customHeight="1">
      <c r="A19" s="6"/>
      <c r="B19" s="7"/>
      <c r="C19" s="7"/>
      <c r="D19" s="7"/>
      <c r="E19" s="7"/>
      <c r="F19" s="7"/>
      <c r="G19" s="7"/>
      <c r="H19" s="7"/>
      <c r="I19" s="7"/>
      <c r="J19" s="7"/>
      <c r="K19" s="7"/>
      <c r="L19" s="7"/>
      <c r="M19" s="7"/>
      <c r="N19" s="7"/>
      <c r="O19" s="7"/>
    </row>
    <row r="20" spans="1:16" ht="15.9" customHeight="1">
      <c r="A20" s="8"/>
      <c r="D20" s="700"/>
      <c r="E20" s="700"/>
      <c r="F20" s="700"/>
      <c r="G20" s="700"/>
      <c r="H20" s="700"/>
      <c r="I20" s="700"/>
      <c r="J20" s="108"/>
      <c r="K20" s="700"/>
      <c r="L20" s="700"/>
      <c r="M20" s="700"/>
      <c r="N20" s="1"/>
      <c r="P20" s="9"/>
    </row>
    <row r="21" spans="1:16" ht="15.9" customHeight="1">
      <c r="A21" s="109"/>
      <c r="B21" s="110"/>
      <c r="C21" s="108"/>
      <c r="D21" s="707"/>
      <c r="E21" s="707"/>
      <c r="F21" s="707"/>
      <c r="G21" s="707"/>
      <c r="H21" s="108"/>
      <c r="I21" s="108"/>
      <c r="J21" s="108"/>
      <c r="K21" s="707"/>
      <c r="L21" s="707"/>
      <c r="M21" s="707"/>
      <c r="N21" s="111"/>
      <c r="P21" s="9"/>
    </row>
    <row r="22" spans="1:16" ht="15.9" customHeight="1">
      <c r="A22" s="112"/>
      <c r="B22" s="56"/>
      <c r="C22" s="113"/>
      <c r="D22" s="114"/>
      <c r="E22" s="114"/>
      <c r="F22" s="115"/>
      <c r="G22" s="115"/>
      <c r="H22" s="56"/>
      <c r="I22" s="114"/>
      <c r="J22" s="115"/>
      <c r="K22" s="115"/>
      <c r="L22" s="115"/>
      <c r="M22" s="115"/>
      <c r="N22" s="116"/>
      <c r="P22" s="9"/>
    </row>
    <row r="23" spans="1:16" ht="15.9" customHeight="1">
      <c r="A23" s="112"/>
      <c r="B23" s="56"/>
      <c r="C23" s="113"/>
      <c r="D23" s="114"/>
      <c r="E23" s="114"/>
      <c r="F23" s="117"/>
      <c r="G23" s="117"/>
      <c r="H23" s="56"/>
      <c r="I23" s="114"/>
      <c r="J23" s="115"/>
      <c r="K23" s="115"/>
      <c r="L23" s="115"/>
      <c r="M23" s="115"/>
      <c r="N23" s="118"/>
      <c r="P23" s="9"/>
    </row>
    <row r="24" spans="1:16" ht="15.9" customHeight="1">
      <c r="A24" s="112"/>
      <c r="B24" s="56"/>
      <c r="C24" s="113"/>
      <c r="D24" s="114"/>
      <c r="E24" s="114"/>
      <c r="F24" s="115"/>
      <c r="G24" s="115"/>
      <c r="H24" s="113"/>
      <c r="I24" s="114"/>
      <c r="J24" s="115"/>
      <c r="K24" s="115"/>
      <c r="L24" s="115"/>
      <c r="M24" s="115"/>
      <c r="N24" s="116"/>
      <c r="P24" s="9"/>
    </row>
    <row r="25" spans="1:16" ht="15.9" customHeight="1">
      <c r="A25" s="112"/>
      <c r="B25" s="56"/>
      <c r="C25" s="113"/>
      <c r="D25" s="114"/>
      <c r="E25" s="114"/>
      <c r="F25" s="115"/>
      <c r="G25" s="115"/>
      <c r="H25" s="56"/>
      <c r="I25" s="114"/>
      <c r="J25" s="115"/>
      <c r="K25" s="115"/>
      <c r="L25" s="115"/>
      <c r="M25" s="115"/>
      <c r="N25" s="116"/>
      <c r="P25" s="9"/>
    </row>
    <row r="26" spans="1:16" ht="15.9" customHeight="1">
      <c r="A26" s="112"/>
      <c r="B26" s="56"/>
      <c r="C26" s="113"/>
      <c r="D26" s="114"/>
      <c r="E26" s="114"/>
      <c r="F26" s="115"/>
      <c r="G26" s="115"/>
      <c r="H26" s="113"/>
      <c r="I26" s="114"/>
      <c r="J26" s="115"/>
      <c r="K26" s="115"/>
      <c r="L26" s="115"/>
      <c r="M26" s="115"/>
      <c r="N26" s="116"/>
      <c r="P26" s="9"/>
    </row>
    <row r="27" spans="1:16" s="118" customFormat="1" ht="15.9" customHeight="1">
      <c r="A27" s="44"/>
      <c r="B27" s="119"/>
      <c r="C27" s="119"/>
      <c r="D27" s="119"/>
      <c r="E27" s="119"/>
    </row>
    <row r="28" spans="1:16" s="118" customFormat="1" ht="15.9" customHeight="1">
      <c r="A28" s="44"/>
      <c r="B28" s="119"/>
      <c r="C28" s="119"/>
      <c r="D28" s="119"/>
      <c r="E28" s="119"/>
    </row>
    <row r="29" spans="1:16" s="118" customFormat="1" ht="15.9" customHeight="1">
      <c r="A29" s="44"/>
      <c r="B29" s="119"/>
      <c r="C29" s="119"/>
      <c r="D29" s="119"/>
      <c r="E29" s="119"/>
    </row>
    <row r="30" spans="1:16" s="118" customFormat="1" ht="15.9" customHeight="1">
      <c r="A30" s="44"/>
      <c r="B30" s="119"/>
      <c r="C30" s="119"/>
      <c r="D30" s="119"/>
      <c r="E30" s="119"/>
    </row>
    <row r="31" spans="1:16" ht="15.9" customHeight="1">
      <c r="A31" s="105"/>
      <c r="B31" s="106"/>
      <c r="C31" s="106"/>
      <c r="D31" s="7"/>
      <c r="E31" s="7"/>
      <c r="F31" s="7"/>
      <c r="G31" s="7"/>
      <c r="H31" s="7"/>
      <c r="I31" s="7"/>
      <c r="J31" s="7"/>
      <c r="K31" s="7"/>
      <c r="L31" s="7"/>
      <c r="M31" s="7"/>
      <c r="N31" s="7"/>
      <c r="O31" s="7"/>
    </row>
    <row r="32" spans="1:16" s="118" customFormat="1" ht="15.9" customHeight="1">
      <c r="A32" s="44"/>
      <c r="B32" s="119"/>
      <c r="C32" s="119"/>
      <c r="D32" s="119"/>
      <c r="E32" s="119"/>
    </row>
    <row r="33" spans="1:14" s="118" customFormat="1" ht="15.9" customHeight="1">
      <c r="A33" s="109"/>
      <c r="B33" s="709"/>
      <c r="C33" s="709"/>
      <c r="D33" s="709"/>
      <c r="E33" s="709"/>
      <c r="F33" s="709"/>
      <c r="G33" s="710"/>
      <c r="H33" s="710"/>
      <c r="I33" s="710"/>
      <c r="J33" s="710"/>
      <c r="K33" s="710"/>
      <c r="L33" s="710"/>
      <c r="M33" s="710"/>
      <c r="N33" s="39"/>
    </row>
    <row r="34" spans="1:14" s="124" customFormat="1" ht="15.9" customHeight="1">
      <c r="A34" s="109"/>
      <c r="B34" s="120"/>
      <c r="C34" s="120"/>
      <c r="D34" s="120"/>
      <c r="E34" s="122"/>
      <c r="F34" s="121"/>
      <c r="G34" s="123"/>
      <c r="H34" s="121"/>
      <c r="I34" s="121"/>
      <c r="J34" s="123"/>
      <c r="K34" s="121"/>
      <c r="L34" s="121"/>
      <c r="M34" s="121"/>
      <c r="N34" s="107"/>
    </row>
    <row r="35" spans="1:14" s="118" customFormat="1" ht="15.9" customHeight="1">
      <c r="A35" s="769"/>
      <c r="B35" s="770"/>
      <c r="C35" s="772"/>
      <c r="D35" s="772"/>
      <c r="E35" s="772"/>
      <c r="F35" s="773"/>
      <c r="N35" s="768"/>
    </row>
    <row r="36" spans="1:14" s="118" customFormat="1" ht="15.9" customHeight="1">
      <c r="A36" s="769"/>
      <c r="B36" s="771"/>
      <c r="C36" s="772"/>
      <c r="D36" s="772"/>
      <c r="E36" s="772"/>
      <c r="F36" s="773"/>
      <c r="N36" s="768"/>
    </row>
    <row r="37" spans="1:14" s="118" customFormat="1" ht="15.9" customHeight="1">
      <c r="A37" s="769"/>
      <c r="B37" s="771"/>
      <c r="C37" s="772"/>
      <c r="D37" s="772"/>
      <c r="E37" s="772"/>
      <c r="F37" s="773"/>
      <c r="N37" s="768"/>
    </row>
    <row r="38" spans="1:14" s="118" customFormat="1" ht="15.9" customHeight="1">
      <c r="A38" s="112"/>
      <c r="B38" s="128"/>
      <c r="C38" s="1"/>
      <c r="D38" s="1"/>
      <c r="E38" s="1"/>
      <c r="F38" s="129"/>
      <c r="N38" s="768"/>
    </row>
    <row r="39" spans="1:14" s="118" customFormat="1" ht="15.9" customHeight="1">
      <c r="A39" s="112"/>
      <c r="B39" s="130"/>
      <c r="C39" s="1"/>
      <c r="D39" s="1"/>
      <c r="E39" s="1"/>
      <c r="F39" s="129"/>
      <c r="N39" s="768"/>
    </row>
    <row r="40" spans="1:14" s="118" customFormat="1" ht="15.9" customHeight="1">
      <c r="A40" s="112"/>
      <c r="B40" s="130"/>
      <c r="C40" s="1"/>
      <c r="D40" s="1"/>
      <c r="E40" s="1"/>
      <c r="F40" s="129"/>
      <c r="N40" s="768"/>
    </row>
    <row r="41" spans="1:14" s="118" customFormat="1" ht="15.9" customHeight="1">
      <c r="A41" s="769"/>
      <c r="B41" s="770"/>
      <c r="C41" s="772"/>
      <c r="D41" s="772"/>
      <c r="E41" s="772"/>
      <c r="F41" s="773"/>
      <c r="N41" s="768"/>
    </row>
    <row r="42" spans="1:14" s="118" customFormat="1" ht="15.9" customHeight="1">
      <c r="A42" s="769"/>
      <c r="B42" s="771"/>
      <c r="C42" s="772"/>
      <c r="D42" s="772"/>
      <c r="E42" s="772"/>
      <c r="F42" s="773"/>
      <c r="N42" s="768"/>
    </row>
    <row r="43" spans="1:14" s="118" customFormat="1" ht="15.9" customHeight="1">
      <c r="A43" s="769"/>
      <c r="B43" s="771"/>
      <c r="C43" s="772"/>
      <c r="D43" s="772"/>
      <c r="E43" s="772"/>
      <c r="F43" s="773"/>
      <c r="N43" s="768"/>
    </row>
    <row r="44" spans="1:14" s="118" customFormat="1" ht="15.9" customHeight="1">
      <c r="A44" s="103"/>
      <c r="B44" s="125"/>
      <c r="C44" s="9"/>
      <c r="D44" s="9"/>
      <c r="E44" s="9"/>
      <c r="F44" s="126"/>
      <c r="N44" s="127"/>
    </row>
    <row r="45" spans="1:14" s="118" customFormat="1" ht="15.9" customHeight="1">
      <c r="A45" s="103"/>
      <c r="B45" s="131"/>
      <c r="C45" s="9"/>
      <c r="D45" s="9"/>
      <c r="E45" s="9"/>
      <c r="F45" s="126"/>
      <c r="N45" s="132"/>
    </row>
    <row r="46" spans="1:14" s="118" customFormat="1" ht="15.9" customHeight="1">
      <c r="A46" s="44"/>
      <c r="B46" s="119"/>
      <c r="C46" s="119"/>
      <c r="D46" s="119"/>
      <c r="E46" s="119"/>
    </row>
    <row r="47" spans="1:14" s="118" customFormat="1" ht="15.9" customHeight="1">
      <c r="A47" s="44"/>
      <c r="B47" s="119"/>
      <c r="C47" s="119"/>
      <c r="D47" s="119"/>
      <c r="E47" s="119"/>
    </row>
    <row r="49" spans="1:16" ht="15.9" customHeight="1">
      <c r="A49" s="105"/>
      <c r="B49" s="106"/>
      <c r="C49" s="106"/>
      <c r="D49" s="133"/>
      <c r="E49" s="133"/>
      <c r="F49" s="133"/>
      <c r="G49" s="133"/>
      <c r="H49" s="133"/>
      <c r="I49" s="133"/>
      <c r="J49" s="133"/>
      <c r="K49" s="133"/>
      <c r="L49" s="133"/>
      <c r="M49" s="133"/>
      <c r="N49" s="133"/>
    </row>
    <row r="50" spans="1:16" ht="15.9" customHeight="1">
      <c r="P50" s="9"/>
    </row>
    <row r="51" spans="1:16" ht="15.9" customHeight="1">
      <c r="B51" s="700"/>
      <c r="C51" s="700"/>
      <c r="D51" s="700"/>
      <c r="E51" s="700"/>
      <c r="F51" s="700"/>
      <c r="G51" s="700"/>
      <c r="H51" s="700"/>
      <c r="I51" s="700"/>
      <c r="J51" s="700"/>
      <c r="K51" s="700"/>
      <c r="L51" s="700"/>
      <c r="M51" s="700"/>
      <c r="N51" s="1"/>
      <c r="P51" s="9"/>
    </row>
    <row r="52" spans="1:16" ht="15.9" customHeight="1">
      <c r="A52" s="39"/>
      <c r="B52" s="108"/>
      <c r="C52" s="707"/>
      <c r="D52" s="707"/>
      <c r="E52" s="108"/>
      <c r="F52" s="707"/>
      <c r="G52" s="707"/>
      <c r="H52" s="108"/>
      <c r="I52" s="108"/>
      <c r="J52" s="108"/>
      <c r="K52" s="108"/>
      <c r="L52" s="108"/>
      <c r="M52" s="108"/>
      <c r="N52" s="111"/>
      <c r="P52" s="9"/>
    </row>
    <row r="53" spans="1:16" ht="15.9" customHeight="1">
      <c r="A53" s="134"/>
      <c r="B53" s="135"/>
      <c r="C53" s="708"/>
      <c r="D53" s="708"/>
      <c r="E53" s="135"/>
      <c r="F53" s="708"/>
      <c r="G53" s="708"/>
      <c r="H53" s="135"/>
      <c r="I53" s="135"/>
      <c r="J53" s="135"/>
      <c r="K53" s="135"/>
      <c r="L53" s="135"/>
      <c r="M53" s="135"/>
      <c r="N53" s="136"/>
    </row>
    <row r="54" spans="1:16" ht="15.9" customHeight="1">
      <c r="A54" s="44"/>
      <c r="B54" s="1"/>
      <c r="C54" s="114"/>
      <c r="D54" s="135"/>
      <c r="E54" s="135"/>
      <c r="F54" s="135"/>
      <c r="G54" s="135"/>
      <c r="H54" s="135"/>
      <c r="I54" s="135"/>
      <c r="J54" s="135"/>
      <c r="K54" s="135"/>
      <c r="L54" s="135"/>
      <c r="M54" s="135"/>
      <c r="N54" s="116"/>
    </row>
    <row r="56" spans="1:16" ht="15.9" customHeight="1">
      <c r="A56" s="105"/>
      <c r="B56" s="106"/>
      <c r="C56" s="106"/>
      <c r="D56" s="137"/>
      <c r="E56" s="137"/>
      <c r="F56" s="137"/>
      <c r="G56" s="137"/>
      <c r="H56" s="137"/>
      <c r="I56" s="137"/>
      <c r="J56" s="137"/>
      <c r="K56" s="137"/>
      <c r="L56" s="137"/>
      <c r="M56" s="1"/>
      <c r="N56" s="1"/>
      <c r="O56" s="1"/>
    </row>
    <row r="57" spans="1:16" ht="15.9" customHeight="1">
      <c r="A57" s="6"/>
      <c r="B57" s="7"/>
      <c r="C57" s="7"/>
      <c r="D57" s="7"/>
      <c r="E57" s="7"/>
      <c r="F57" s="7"/>
      <c r="G57" s="7"/>
      <c r="H57" s="7"/>
      <c r="I57" s="7"/>
      <c r="J57" s="7"/>
      <c r="K57" s="7"/>
      <c r="L57" s="7"/>
      <c r="M57" s="7"/>
      <c r="N57" s="7"/>
    </row>
    <row r="58" spans="1:16" ht="15.9" customHeight="1">
      <c r="B58" s="700"/>
      <c r="C58" s="700"/>
      <c r="D58" s="700"/>
      <c r="E58" s="700"/>
      <c r="F58" s="700"/>
      <c r="G58" s="700"/>
      <c r="H58" s="700"/>
      <c r="I58" s="700"/>
      <c r="J58" s="700"/>
      <c r="K58" s="700"/>
      <c r="L58" s="700"/>
      <c r="M58" s="700"/>
      <c r="N58" s="1"/>
    </row>
    <row r="59" spans="1:16" ht="15.9" customHeight="1">
      <c r="A59" s="39"/>
      <c r="B59" s="108"/>
      <c r="C59" s="108"/>
      <c r="D59" s="108"/>
      <c r="E59" s="108"/>
      <c r="F59" s="108"/>
      <c r="G59" s="108"/>
      <c r="H59" s="108"/>
      <c r="I59" s="108"/>
      <c r="J59" s="108"/>
      <c r="K59" s="108"/>
      <c r="L59" s="108"/>
      <c r="M59" s="108"/>
      <c r="N59" s="39"/>
    </row>
    <row r="60" spans="1:16" ht="15.9" customHeight="1">
      <c r="A60" s="112"/>
      <c r="B60" s="138"/>
      <c r="C60" s="135"/>
      <c r="D60" s="135"/>
      <c r="E60" s="135"/>
      <c r="F60" s="135"/>
      <c r="G60" s="135"/>
      <c r="H60" s="135"/>
      <c r="I60" s="708"/>
      <c r="J60" s="708"/>
      <c r="K60" s="708"/>
      <c r="L60" s="708"/>
      <c r="M60" s="708"/>
      <c r="N60" s="116"/>
    </row>
    <row r="61" spans="1:16" ht="15.9" customHeight="1">
      <c r="A61" s="112"/>
      <c r="B61" s="138"/>
      <c r="C61" s="135"/>
      <c r="D61" s="135"/>
      <c r="E61" s="135"/>
      <c r="F61" s="135"/>
      <c r="G61" s="135"/>
      <c r="H61" s="135"/>
      <c r="I61" s="708"/>
      <c r="J61" s="708"/>
      <c r="K61" s="708"/>
      <c r="L61" s="708"/>
      <c r="M61" s="708"/>
      <c r="N61" s="116"/>
    </row>
    <row r="62" spans="1:16" ht="15.9" customHeight="1">
      <c r="A62" s="112"/>
      <c r="B62" s="138"/>
      <c r="C62" s="135"/>
      <c r="D62" s="135"/>
      <c r="E62" s="135"/>
      <c r="F62" s="135"/>
      <c r="G62" s="135"/>
      <c r="H62" s="135"/>
      <c r="I62" s="708"/>
      <c r="J62" s="708"/>
      <c r="K62" s="708"/>
      <c r="L62" s="708"/>
      <c r="M62" s="708"/>
      <c r="N62" s="116"/>
    </row>
    <row r="63" spans="1:16" ht="15.9" customHeight="1">
      <c r="A63" s="112"/>
      <c r="B63" s="138"/>
      <c r="C63" s="135"/>
      <c r="D63" s="135"/>
      <c r="E63" s="135"/>
      <c r="F63" s="135"/>
      <c r="G63" s="135"/>
      <c r="H63" s="135"/>
      <c r="I63" s="708"/>
      <c r="J63" s="708"/>
      <c r="K63" s="708"/>
      <c r="L63" s="708"/>
      <c r="M63" s="708"/>
      <c r="N63" s="116"/>
    </row>
    <row r="64" spans="1:16" ht="15.9" customHeight="1">
      <c r="A64" s="112"/>
      <c r="B64" s="138"/>
      <c r="C64" s="135"/>
      <c r="D64" s="135"/>
      <c r="E64" s="135"/>
      <c r="F64" s="135"/>
      <c r="G64" s="135"/>
      <c r="H64" s="135"/>
      <c r="I64" s="708"/>
      <c r="J64" s="708"/>
      <c r="K64" s="708"/>
      <c r="L64" s="708"/>
      <c r="M64" s="708"/>
      <c r="N64" s="116"/>
    </row>
    <row r="69" spans="1:15" s="9" customFormat="1" ht="15.9" customHeight="1">
      <c r="A69" s="139"/>
      <c r="L69" s="139"/>
    </row>
    <row r="70" spans="1:15" ht="15.9" customHeight="1">
      <c r="A70" s="105"/>
      <c r="B70" s="106"/>
      <c r="C70" s="106"/>
      <c r="D70" s="137"/>
      <c r="E70" s="137"/>
      <c r="F70" s="137"/>
      <c r="G70" s="137"/>
      <c r="H70" s="137"/>
      <c r="I70" s="137"/>
      <c r="J70" s="137"/>
      <c r="K70" s="137"/>
      <c r="L70" s="137"/>
      <c r="M70" s="1"/>
      <c r="N70" s="1"/>
      <c r="O70" s="1"/>
    </row>
    <row r="71" spans="1:15" ht="15.9" customHeight="1">
      <c r="A71" s="112"/>
      <c r="B71" s="138"/>
      <c r="C71" s="135"/>
      <c r="D71" s="135"/>
      <c r="E71" s="135"/>
      <c r="F71" s="135"/>
      <c r="G71" s="135"/>
      <c r="H71" s="135"/>
      <c r="I71" s="135"/>
      <c r="J71" s="135"/>
      <c r="K71" s="135"/>
      <c r="L71" s="135"/>
      <c r="M71" s="135"/>
      <c r="N71" s="116"/>
    </row>
    <row r="72" spans="1:15" s="9" customFormat="1" ht="15.9" customHeight="1">
      <c r="A72" s="140"/>
      <c r="M72" s="141"/>
    </row>
    <row r="73" spans="1:15" s="9" customFormat="1" ht="15.9" customHeight="1">
      <c r="A73" s="140"/>
    </row>
    <row r="74" spans="1:15" s="9" customFormat="1" ht="15.9" customHeight="1">
      <c r="A74" s="140"/>
      <c r="O74" s="141"/>
    </row>
    <row r="75" spans="1:15" s="9" customFormat="1" ht="15.9" customHeight="1">
      <c r="A75" s="140"/>
      <c r="L75" s="141"/>
      <c r="M75" s="141"/>
      <c r="O75" s="141"/>
    </row>
    <row r="76" spans="1:15" s="9" customFormat="1" ht="15.9" customHeight="1">
      <c r="A76" s="140"/>
      <c r="O76" s="141"/>
    </row>
    <row r="77" spans="1:15" s="9" customFormat="1" ht="15.9" customHeight="1">
      <c r="A77" s="140"/>
      <c r="L77" s="141"/>
    </row>
    <row r="78" spans="1:15" s="9" customFormat="1" ht="15.9" customHeight="1">
      <c r="A78" s="140"/>
      <c r="O78" s="141"/>
    </row>
    <row r="79" spans="1:15" s="9" customFormat="1" ht="15.9" customHeight="1">
      <c r="A79" s="140"/>
      <c r="M79" s="141"/>
      <c r="O79" s="141"/>
    </row>
    <row r="80" spans="1:15" s="9" customFormat="1" ht="15.9" customHeight="1">
      <c r="A80" s="140"/>
      <c r="B80" s="142"/>
      <c r="C80" s="131"/>
      <c r="D80" s="131"/>
      <c r="E80" s="131"/>
      <c r="F80" s="142"/>
      <c r="L80" s="141"/>
      <c r="O80" s="141"/>
    </row>
    <row r="81" spans="1:17" s="9" customFormat="1" ht="15.9" customHeight="1">
      <c r="A81" s="140"/>
      <c r="B81" s="142"/>
      <c r="C81" s="131"/>
      <c r="D81" s="131"/>
      <c r="E81" s="131"/>
      <c r="F81" s="142"/>
      <c r="O81" s="141"/>
    </row>
    <row r="82" spans="1:17" ht="15.9" customHeight="1">
      <c r="A82" s="9"/>
      <c r="P82" s="9"/>
      <c r="Q82" s="141"/>
    </row>
    <row r="83" spans="1:17" ht="15.9" customHeight="1">
      <c r="A83" s="9"/>
      <c r="O83" s="141"/>
      <c r="P83" s="9"/>
    </row>
    <row r="84" spans="1:17" ht="15.9" customHeight="1">
      <c r="A84" s="141"/>
      <c r="M84" s="141"/>
      <c r="O84" s="141"/>
      <c r="P84" s="9"/>
    </row>
    <row r="85" spans="1:17" ht="15.9" customHeight="1">
      <c r="A85" s="9"/>
      <c r="O85" s="141"/>
      <c r="P85" s="9"/>
    </row>
    <row r="86" spans="1:17" ht="15.9" customHeight="1">
      <c r="A86" s="9"/>
      <c r="O86" s="141"/>
      <c r="P86" s="9"/>
    </row>
    <row r="87" spans="1:17" ht="15.9" customHeight="1">
      <c r="A87" s="9"/>
      <c r="P87" s="9"/>
    </row>
    <row r="88" spans="1:17" ht="15.9" customHeight="1">
      <c r="A88" s="141"/>
      <c r="M88" s="141"/>
      <c r="O88" s="141"/>
      <c r="P88" s="9"/>
    </row>
    <row r="89" spans="1:17" ht="15.9" customHeight="1">
      <c r="A89" s="9"/>
      <c r="O89" s="141"/>
      <c r="P89" s="9"/>
    </row>
    <row r="90" spans="1:17" ht="15.9" customHeight="1">
      <c r="A90" s="9"/>
      <c r="O90" s="141"/>
      <c r="P90" s="9"/>
    </row>
    <row r="91" spans="1:17" ht="15.9" customHeight="1">
      <c r="A91" s="9"/>
      <c r="L91" s="141"/>
      <c r="O91" s="141"/>
      <c r="P91" s="9"/>
    </row>
    <row r="92" spans="1:17" ht="15.9" customHeight="1">
      <c r="A92" s="9"/>
      <c r="N92" s="139"/>
    </row>
    <row r="93" spans="1:17" ht="15.9" customHeight="1">
      <c r="A93" s="9"/>
      <c r="N93" s="139"/>
    </row>
    <row r="94" spans="1:17" ht="15.9" customHeight="1">
      <c r="A94" s="9"/>
    </row>
    <row r="95" spans="1:17" s="9" customFormat="1" ht="15.9" customHeight="1"/>
    <row r="96" spans="1:17" s="9" customFormat="1" ht="15.9" customHeight="1"/>
    <row r="97" spans="1:14" s="9" customFormat="1" ht="15.9" customHeight="1">
      <c r="K97" s="139"/>
    </row>
    <row r="98" spans="1:14" s="9" customFormat="1" ht="15.9" customHeight="1"/>
    <row r="99" spans="1:14" s="9" customFormat="1" ht="15.9" customHeight="1"/>
    <row r="100" spans="1:14" s="9" customFormat="1" ht="15.9" customHeight="1"/>
    <row r="101" spans="1:14" s="9" customFormat="1" ht="15.9" customHeight="1"/>
    <row r="102" spans="1:14" s="9" customFormat="1" ht="15.9" customHeight="1"/>
    <row r="103" spans="1:14" s="9" customFormat="1" ht="15.9" customHeight="1"/>
    <row r="104" spans="1:14" s="9" customFormat="1" ht="15.9" customHeight="1"/>
    <row r="105" spans="1:14" s="9" customFormat="1" ht="15.9" customHeight="1"/>
    <row r="106" spans="1:14" s="9" customFormat="1" ht="15.9" customHeight="1">
      <c r="F106" s="139"/>
      <c r="G106" s="139"/>
    </row>
    <row r="107" spans="1:14" s="9" customFormat="1" ht="15.9" customHeight="1"/>
    <row r="108" spans="1:14" s="9" customFormat="1" ht="15.9" customHeight="1">
      <c r="H108" s="1"/>
    </row>
    <row r="109" spans="1:14" s="9" customFormat="1" ht="15.9" customHeight="1"/>
    <row r="110" spans="1:14" s="9" customFormat="1" ht="15.9" customHeight="1"/>
    <row r="111" spans="1:14" ht="15.9" customHeight="1">
      <c r="A111" s="9"/>
      <c r="N111" s="107"/>
    </row>
    <row r="112" spans="1:14" ht="15.9" customHeight="1">
      <c r="A112" s="9"/>
    </row>
    <row r="113" spans="1:21" ht="15.9" customHeight="1">
      <c r="A113" s="9"/>
    </row>
    <row r="114" spans="1:21" ht="15.9" customHeight="1">
      <c r="A114" s="9"/>
    </row>
    <row r="115" spans="1:21" ht="15.9" customHeight="1">
      <c r="A115" s="9"/>
    </row>
    <row r="116" spans="1:21" ht="15.9" customHeight="1">
      <c r="A116" s="9"/>
    </row>
    <row r="117" spans="1:21" ht="15.9" customHeight="1">
      <c r="A117" s="139"/>
      <c r="K117" s="1"/>
      <c r="L117" s="139"/>
    </row>
    <row r="118" spans="1:21" ht="15.9" customHeight="1">
      <c r="A118" s="139"/>
      <c r="K118" s="139"/>
      <c r="L118" s="139"/>
    </row>
    <row r="119" spans="1:21" ht="15.9" customHeight="1">
      <c r="A119" s="9"/>
    </row>
    <row r="120" spans="1:21" ht="15.9" customHeight="1">
      <c r="A120" s="9"/>
      <c r="K120" s="139"/>
    </row>
    <row r="121" spans="1:21" ht="15.9" customHeight="1">
      <c r="A121" s="9"/>
      <c r="N121" s="139"/>
    </row>
    <row r="122" spans="1:21" ht="15.9" customHeight="1">
      <c r="A122" s="139"/>
      <c r="L122" s="139"/>
      <c r="N122" s="139"/>
    </row>
    <row r="123" spans="1:21" ht="15.9" customHeight="1">
      <c r="A123" s="9"/>
      <c r="K123" s="139"/>
      <c r="N123" s="139"/>
    </row>
    <row r="124" spans="1:21" ht="15.9" customHeight="1">
      <c r="A124" s="9"/>
      <c r="K124" s="1"/>
      <c r="N124" s="139"/>
    </row>
    <row r="125" spans="1:21" ht="15.9" customHeight="1">
      <c r="A125" s="9"/>
      <c r="K125" s="1"/>
      <c r="N125" s="139"/>
    </row>
    <row r="126" spans="1:21" ht="15.9" customHeight="1">
      <c r="A126" s="139"/>
      <c r="K126" s="1"/>
      <c r="L126" s="139"/>
      <c r="N126" s="139"/>
    </row>
    <row r="127" spans="1:21" ht="15.9" customHeight="1">
      <c r="A127" s="9"/>
      <c r="K127" s="1"/>
      <c r="N127" s="139"/>
    </row>
    <row r="128" spans="1:21" ht="15.9" customHeight="1">
      <c r="A128" s="9"/>
      <c r="K128" s="139"/>
      <c r="N128" s="139"/>
      <c r="U128" s="139"/>
    </row>
    <row r="129" spans="1:14" ht="15.9" customHeight="1">
      <c r="A129" s="9"/>
      <c r="K129" s="1"/>
      <c r="N129" s="139"/>
    </row>
    <row r="130" spans="1:14" ht="15.9" customHeight="1">
      <c r="A130" s="9"/>
      <c r="N130" s="139"/>
    </row>
    <row r="131" spans="1:14" ht="15.9" customHeight="1">
      <c r="A131" s="139"/>
      <c r="L131" s="139"/>
      <c r="N131" s="139"/>
    </row>
    <row r="132" spans="1:14" ht="15.9" customHeight="1">
      <c r="A132" s="9"/>
      <c r="K132" s="139"/>
      <c r="N132" s="139"/>
    </row>
    <row r="133" spans="1:14" ht="15.9" customHeight="1">
      <c r="A133" s="9"/>
      <c r="K133" s="1"/>
      <c r="N133" s="139"/>
    </row>
    <row r="134" spans="1:14" ht="15.9" customHeight="1">
      <c r="A134" s="9"/>
      <c r="K134" s="1"/>
      <c r="N134" s="139"/>
    </row>
    <row r="135" spans="1:14" ht="15.9" customHeight="1">
      <c r="A135" s="139"/>
      <c r="K135" s="1"/>
      <c r="L135" s="139"/>
      <c r="N135" s="139"/>
    </row>
    <row r="136" spans="1:14" ht="15.9" customHeight="1">
      <c r="A136" s="9"/>
      <c r="K136" s="1"/>
      <c r="N136" s="139"/>
    </row>
    <row r="137" spans="1:14" ht="15.9" customHeight="1">
      <c r="A137" s="9"/>
      <c r="K137" s="1"/>
      <c r="N137" s="139"/>
    </row>
    <row r="138" spans="1:14" ht="15.9" customHeight="1">
      <c r="A138" s="9"/>
      <c r="K138" s="1"/>
      <c r="N138" s="139"/>
    </row>
    <row r="139" spans="1:14" ht="15.9" customHeight="1">
      <c r="A139" s="9"/>
      <c r="N139" s="139"/>
    </row>
    <row r="140" spans="1:14" ht="15.9" customHeight="1">
      <c r="A140" s="139"/>
      <c r="K140" s="139"/>
      <c r="L140" s="139"/>
      <c r="N140" s="139"/>
    </row>
    <row r="141" spans="1:14" ht="15.9" customHeight="1">
      <c r="A141" s="9"/>
      <c r="N141" s="139"/>
    </row>
    <row r="142" spans="1:14" ht="15.9" customHeight="1">
      <c r="A142" s="9"/>
      <c r="N142" s="139"/>
    </row>
    <row r="143" spans="1:14" ht="15.9" customHeight="1">
      <c r="A143" s="9"/>
      <c r="K143" s="1"/>
      <c r="N143" s="139"/>
    </row>
    <row r="144" spans="1:14" ht="15.9" customHeight="1">
      <c r="N144" s="139"/>
    </row>
    <row r="145" spans="14:14" ht="15.9" customHeight="1">
      <c r="N145" s="139"/>
    </row>
    <row r="146" spans="14:14" ht="15.9" customHeight="1">
      <c r="N146" s="139"/>
    </row>
  </sheetData>
  <mergeCells count="34">
    <mergeCell ref="I60:I64"/>
    <mergeCell ref="J60:J64"/>
    <mergeCell ref="K60:K64"/>
    <mergeCell ref="L60:L64"/>
    <mergeCell ref="M60:M64"/>
    <mergeCell ref="B51:M51"/>
    <mergeCell ref="C52:D52"/>
    <mergeCell ref="F52:G52"/>
    <mergeCell ref="C53:D53"/>
    <mergeCell ref="F53:G53"/>
    <mergeCell ref="B58:M58"/>
    <mergeCell ref="N35:N37"/>
    <mergeCell ref="N38:N40"/>
    <mergeCell ref="A41:A43"/>
    <mergeCell ref="B41:B43"/>
    <mergeCell ref="C41:C43"/>
    <mergeCell ref="D41:D43"/>
    <mergeCell ref="E41:E43"/>
    <mergeCell ref="F41:F43"/>
    <mergeCell ref="N41:N43"/>
    <mergeCell ref="A35:A37"/>
    <mergeCell ref="B35:B37"/>
    <mergeCell ref="C35:C37"/>
    <mergeCell ref="D35:D37"/>
    <mergeCell ref="E35:E37"/>
    <mergeCell ref="F35:F37"/>
    <mergeCell ref="B33:F33"/>
    <mergeCell ref="G33:I33"/>
    <mergeCell ref="J33:M33"/>
    <mergeCell ref="D20:I20"/>
    <mergeCell ref="K20:M20"/>
    <mergeCell ref="D21:E21"/>
    <mergeCell ref="F21:G21"/>
    <mergeCell ref="K21:M21"/>
  </mergeCells>
  <phoneticPr fontId="57" type="noConversion"/>
  <pageMargins left="0.25" right="0.25" top="0.75" bottom="0.75" header="0.3" footer="0.3"/>
  <pageSetup paperSize="9" scale="49" fitToHeight="0" orientation="portrait" r:id="rId1"/>
  <rowBreaks count="2" manualBreakCount="2">
    <brk id="53" max="13" man="1"/>
    <brk id="115" max="13" man="1"/>
  </rowBreaks>
  <colBreaks count="1" manualBreakCount="1">
    <brk id="13" max="137" man="1"/>
  </col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03CBD-4BD1-4BC4-8510-6BB4DB2D153C}">
  <sheetPr>
    <pageSetUpPr fitToPage="1"/>
  </sheetPr>
  <dimension ref="A1:P534"/>
  <sheetViews>
    <sheetView showGridLines="0" zoomScaleNormal="100" workbookViewId="0">
      <selection activeCell="A14" sqref="A14"/>
    </sheetView>
  </sheetViews>
  <sheetFormatPr defaultColWidth="9.109375" defaultRowHeight="18" customHeight="1"/>
  <cols>
    <col min="1" max="1" width="15.88671875" style="1" customWidth="1"/>
    <col min="2" max="2" width="12.21875" style="9" bestFit="1" customWidth="1"/>
    <col min="3" max="3" width="14.88671875" style="9" customWidth="1"/>
    <col min="4" max="4" width="13.6640625" style="9" customWidth="1"/>
    <col min="5" max="5" width="14.88671875" style="9" customWidth="1"/>
    <col min="6" max="6" width="13" style="9" customWidth="1"/>
    <col min="7" max="7" width="14.109375" style="9" customWidth="1"/>
    <col min="8" max="8" width="12.5546875" style="9" bestFit="1" customWidth="1"/>
    <col min="9" max="9" width="16" style="9" customWidth="1"/>
    <col min="10" max="10" width="14" style="9" customWidth="1"/>
    <col min="11" max="11" width="12.88671875" style="9" bestFit="1" customWidth="1"/>
    <col min="12" max="12" width="15.109375" style="9" customWidth="1"/>
    <col min="13" max="13" width="17.5546875" style="9" customWidth="1"/>
    <col min="14" max="14" width="17.21875" style="1" customWidth="1"/>
    <col min="15" max="15" width="10.5546875" style="1" customWidth="1"/>
    <col min="16" max="16" width="9.109375" style="1" customWidth="1"/>
    <col min="17" max="17" width="16.109375" style="1" customWidth="1"/>
    <col min="18" max="18" width="21" style="1" customWidth="1"/>
    <col min="19" max="19" width="105.5546875" style="1" customWidth="1"/>
    <col min="20" max="20" width="16" style="1" customWidth="1"/>
    <col min="21" max="16384" width="9.109375" style="1"/>
  </cols>
  <sheetData>
    <row r="1" spans="1:13" ht="18" customHeight="1">
      <c r="A1" s="499"/>
      <c r="B1" s="500"/>
      <c r="C1" s="500"/>
      <c r="D1" s="500"/>
      <c r="E1" s="500"/>
      <c r="F1" s="500"/>
      <c r="G1" s="500"/>
      <c r="H1" s="500"/>
      <c r="I1" s="500"/>
      <c r="J1" s="500"/>
      <c r="K1" s="500"/>
      <c r="L1" s="500"/>
      <c r="M1" s="500"/>
    </row>
    <row r="2" spans="1:13" ht="18" customHeight="1">
      <c r="A2" s="499"/>
      <c r="B2" s="500"/>
      <c r="C2" s="500"/>
      <c r="D2" s="500"/>
      <c r="E2" s="500"/>
      <c r="F2" s="500"/>
      <c r="G2" s="500"/>
      <c r="H2" s="500"/>
      <c r="I2" s="500"/>
      <c r="J2" s="500"/>
      <c r="K2" s="500"/>
      <c r="L2" s="500"/>
      <c r="M2" s="500"/>
    </row>
    <row r="3" spans="1:13" ht="18" customHeight="1">
      <c r="A3" s="499"/>
      <c r="B3" s="500"/>
      <c r="C3" s="500"/>
      <c r="D3" s="500"/>
      <c r="E3" s="500"/>
      <c r="F3" s="500"/>
      <c r="G3" s="500"/>
      <c r="H3" s="500"/>
      <c r="I3" s="500"/>
      <c r="J3" s="500"/>
      <c r="K3" s="500"/>
      <c r="L3" s="500"/>
      <c r="M3" s="500"/>
    </row>
    <row r="4" spans="1:13" ht="18" customHeight="1">
      <c r="A4" s="499"/>
      <c r="B4" s="500"/>
      <c r="C4" s="500"/>
      <c r="D4" s="500"/>
      <c r="E4" s="500"/>
      <c r="F4" s="500"/>
      <c r="G4" s="500"/>
      <c r="H4" s="500"/>
      <c r="I4" s="500"/>
      <c r="J4" s="500"/>
      <c r="K4" s="500"/>
      <c r="L4" s="500"/>
      <c r="M4" s="500"/>
    </row>
    <row r="5" spans="1:13" ht="18" customHeight="1">
      <c r="A5" s="499"/>
      <c r="B5" s="500"/>
      <c r="C5" s="500"/>
      <c r="D5" s="500"/>
      <c r="E5" s="500"/>
      <c r="F5" s="500"/>
      <c r="G5" s="500"/>
      <c r="H5" s="500"/>
      <c r="I5" s="500"/>
      <c r="J5" s="500"/>
      <c r="K5" s="500"/>
      <c r="L5" s="500"/>
      <c r="M5" s="500"/>
    </row>
    <row r="6" spans="1:13" ht="18" customHeight="1">
      <c r="A6" s="499"/>
      <c r="B6" s="500"/>
      <c r="C6" s="500"/>
      <c r="D6" s="500"/>
      <c r="E6" s="500"/>
      <c r="F6" s="500"/>
      <c r="G6" s="500"/>
      <c r="H6" s="500"/>
      <c r="I6" s="500"/>
      <c r="J6" s="500"/>
      <c r="K6" s="500"/>
      <c r="L6" s="500"/>
      <c r="M6" s="500"/>
    </row>
    <row r="7" spans="1:13" ht="18" customHeight="1">
      <c r="A7" s="499"/>
      <c r="B7" s="500"/>
      <c r="C7" s="500"/>
      <c r="D7" s="500"/>
      <c r="E7" s="500"/>
      <c r="F7" s="500"/>
      <c r="G7" s="500"/>
      <c r="H7" s="500"/>
      <c r="I7" s="500"/>
      <c r="J7" s="500"/>
      <c r="K7" s="500"/>
      <c r="L7" s="500"/>
      <c r="M7" s="500"/>
    </row>
    <row r="8" spans="1:13" ht="18" customHeight="1">
      <c r="A8" s="499"/>
      <c r="B8" s="500"/>
      <c r="C8" s="500"/>
      <c r="D8" s="500"/>
      <c r="E8" s="500"/>
      <c r="F8" s="500"/>
      <c r="G8" s="500"/>
      <c r="H8" s="500"/>
      <c r="I8" s="500"/>
      <c r="J8" s="500"/>
      <c r="K8" s="500"/>
      <c r="L8" s="500"/>
      <c r="M8" s="500"/>
    </row>
    <row r="9" spans="1:13" ht="18" customHeight="1">
      <c r="A9" s="499"/>
      <c r="B9" s="500"/>
      <c r="C9" s="500"/>
      <c r="D9" s="500"/>
      <c r="E9" s="500"/>
      <c r="F9" s="500"/>
      <c r="G9" s="500"/>
      <c r="H9" s="500"/>
      <c r="I9" s="500"/>
      <c r="J9" s="500"/>
      <c r="K9" s="500"/>
      <c r="L9" s="500"/>
      <c r="M9" s="500"/>
    </row>
    <row r="10" spans="1:13" ht="18" customHeight="1">
      <c r="A10" s="499"/>
      <c r="B10" s="500"/>
      <c r="C10" s="500"/>
      <c r="D10" s="500"/>
      <c r="E10" s="500"/>
      <c r="F10" s="500"/>
      <c r="G10" s="500"/>
      <c r="H10" s="500"/>
      <c r="I10" s="500"/>
      <c r="J10" s="500"/>
      <c r="K10" s="500"/>
      <c r="L10" s="500"/>
      <c r="M10" s="500"/>
    </row>
    <row r="11" spans="1:13" ht="18" customHeight="1">
      <c r="A11" s="499"/>
      <c r="B11" s="500"/>
      <c r="C11" s="500"/>
      <c r="D11" s="500"/>
      <c r="E11" s="500"/>
      <c r="F11" s="500"/>
      <c r="G11" s="500"/>
      <c r="H11" s="500"/>
      <c r="I11" s="500"/>
      <c r="J11" s="500"/>
      <c r="K11" s="500"/>
      <c r="L11" s="500"/>
      <c r="M11" s="500"/>
    </row>
    <row r="12" spans="1:13" ht="18" customHeight="1">
      <c r="A12" s="499"/>
      <c r="B12" s="500"/>
      <c r="C12" s="500"/>
      <c r="D12" s="500"/>
      <c r="E12" s="500"/>
      <c r="F12" s="500"/>
      <c r="G12" s="500"/>
      <c r="H12" s="500"/>
      <c r="I12" s="500"/>
      <c r="J12" s="500"/>
      <c r="K12" s="500"/>
      <c r="L12" s="500"/>
      <c r="M12" s="500"/>
    </row>
    <row r="13" spans="1:13" ht="18" customHeight="1">
      <c r="A13" s="499"/>
      <c r="B13" s="500"/>
      <c r="C13" s="500"/>
      <c r="D13" s="500"/>
      <c r="E13" s="500"/>
      <c r="F13" s="500"/>
      <c r="G13" s="500"/>
      <c r="H13" s="500"/>
      <c r="I13" s="500"/>
      <c r="J13" s="500"/>
      <c r="K13" s="500"/>
      <c r="L13" s="500"/>
      <c r="M13" s="500"/>
    </row>
    <row r="14" spans="1:13" ht="18" customHeight="1">
      <c r="M14" s="240"/>
    </row>
    <row r="15" spans="1:13" s="160" customFormat="1" ht="29.25" customHeight="1">
      <c r="A15" s="241" t="s">
        <v>476</v>
      </c>
      <c r="B15" s="133"/>
      <c r="C15" s="133"/>
      <c r="D15" s="133"/>
      <c r="E15" s="133"/>
      <c r="F15" s="133"/>
      <c r="G15" s="133"/>
      <c r="H15" s="133"/>
      <c r="I15" s="133"/>
      <c r="J15" s="133"/>
      <c r="K15" s="133"/>
      <c r="L15" s="133"/>
      <c r="M15" s="240"/>
    </row>
    <row r="16" spans="1:13" ht="33.75" customHeight="1">
      <c r="A16" s="242" t="s">
        <v>477</v>
      </c>
      <c r="M16" s="243"/>
    </row>
    <row r="17" spans="1:16" ht="18" customHeight="1">
      <c r="A17" s="774" t="s">
        <v>689</v>
      </c>
      <c r="B17" s="774"/>
      <c r="C17" s="774"/>
      <c r="D17" s="774"/>
      <c r="E17" s="774"/>
      <c r="F17" s="774"/>
      <c r="G17" s="774"/>
      <c r="H17" s="774"/>
      <c r="I17" s="774"/>
      <c r="J17" s="774"/>
      <c r="K17" s="774"/>
      <c r="L17" s="774"/>
      <c r="M17" s="775"/>
    </row>
    <row r="18" spans="1:16" ht="18" customHeight="1">
      <c r="A18" s="778" t="s">
        <v>478</v>
      </c>
      <c r="B18" s="776"/>
      <c r="C18" s="776"/>
      <c r="D18" s="776"/>
      <c r="E18" s="776"/>
      <c r="F18" s="776"/>
      <c r="G18" s="776"/>
      <c r="H18" s="776"/>
      <c r="I18" s="776"/>
      <c r="J18" s="776"/>
      <c r="K18" s="776"/>
      <c r="L18" s="776"/>
      <c r="M18" s="777"/>
      <c r="P18" s="246"/>
    </row>
    <row r="19" spans="1:16" ht="18" customHeight="1">
      <c r="A19" s="778" t="s">
        <v>692</v>
      </c>
      <c r="B19" s="778"/>
      <c r="C19" s="778"/>
      <c r="D19" s="778"/>
      <c r="E19" s="778"/>
      <c r="F19" s="778"/>
      <c r="G19" s="778"/>
      <c r="H19" s="778"/>
      <c r="I19" s="778"/>
      <c r="J19" s="778"/>
      <c r="K19" s="778"/>
      <c r="L19" s="778"/>
      <c r="M19" s="789"/>
      <c r="P19" s="246"/>
    </row>
    <row r="20" spans="1:16" ht="18" customHeight="1">
      <c r="A20" s="779" t="s">
        <v>690</v>
      </c>
      <c r="B20" s="780"/>
      <c r="C20" s="780"/>
      <c r="D20" s="780"/>
      <c r="E20" s="780"/>
      <c r="F20" s="780"/>
      <c r="G20" s="780"/>
      <c r="H20" s="780"/>
      <c r="I20" s="780"/>
      <c r="J20" s="780"/>
      <c r="K20" s="780"/>
      <c r="L20" s="780"/>
      <c r="M20" s="781"/>
      <c r="P20" s="246"/>
    </row>
    <row r="21" spans="1:16" ht="18" customHeight="1">
      <c r="A21" s="778" t="s">
        <v>691</v>
      </c>
      <c r="B21" s="776"/>
      <c r="C21" s="776"/>
      <c r="D21" s="776"/>
      <c r="E21" s="776"/>
      <c r="F21" s="776"/>
      <c r="G21" s="776"/>
      <c r="H21" s="776"/>
      <c r="I21" s="776"/>
      <c r="J21" s="776"/>
      <c r="K21" s="776"/>
      <c r="L21" s="776"/>
      <c r="M21" s="777"/>
      <c r="P21" s="246"/>
    </row>
    <row r="22" spans="1:16" ht="18" customHeight="1">
      <c r="A22" s="247"/>
      <c r="B22" s="247"/>
      <c r="C22" s="247"/>
      <c r="D22" s="247"/>
      <c r="E22" s="247"/>
      <c r="F22" s="247"/>
      <c r="G22" s="247"/>
      <c r="H22" s="247"/>
      <c r="I22" s="247"/>
      <c r="J22" s="247"/>
      <c r="K22" s="247"/>
      <c r="L22" s="247"/>
      <c r="M22" s="248"/>
      <c r="P22" s="246"/>
    </row>
    <row r="23" spans="1:16" ht="18" customHeight="1">
      <c r="A23" s="247"/>
      <c r="B23" s="247"/>
      <c r="C23" s="247"/>
      <c r="D23" s="247"/>
      <c r="E23" s="247"/>
      <c r="F23" s="247"/>
      <c r="G23" s="247"/>
      <c r="H23" s="247"/>
      <c r="I23" s="247"/>
      <c r="J23" s="247"/>
      <c r="K23" s="247"/>
      <c r="L23" s="247"/>
      <c r="M23" s="248"/>
    </row>
    <row r="24" spans="1:16" s="228" customFormat="1" ht="18" customHeight="1">
      <c r="A24" s="782"/>
      <c r="B24" s="782"/>
      <c r="C24" s="782"/>
      <c r="D24" s="782"/>
      <c r="E24" s="782"/>
      <c r="F24" s="782"/>
      <c r="G24" s="782"/>
      <c r="H24" s="782"/>
      <c r="I24" s="782"/>
      <c r="J24" s="782"/>
      <c r="K24" s="782"/>
      <c r="L24" s="782"/>
      <c r="M24" s="783"/>
    </row>
    <row r="25" spans="1:16" ht="18" customHeight="1">
      <c r="A25" s="247"/>
      <c r="B25" s="247"/>
      <c r="C25" s="247"/>
      <c r="D25" s="247"/>
      <c r="E25" s="247"/>
      <c r="F25" s="247"/>
      <c r="G25" s="247"/>
      <c r="H25" s="247"/>
      <c r="I25" s="247"/>
      <c r="J25" s="247"/>
      <c r="K25" s="247"/>
      <c r="L25" s="247"/>
      <c r="M25" s="248"/>
    </row>
    <row r="26" spans="1:16" ht="18" customHeight="1">
      <c r="A26" s="247"/>
      <c r="B26" s="247"/>
      <c r="C26" s="247"/>
      <c r="D26" s="247"/>
      <c r="E26" s="247"/>
      <c r="F26" s="247"/>
      <c r="G26" s="247"/>
      <c r="H26" s="247"/>
      <c r="I26" s="247"/>
      <c r="J26" s="247"/>
      <c r="K26" s="247"/>
      <c r="L26" s="247"/>
      <c r="M26" s="248"/>
    </row>
    <row r="27" spans="1:16" ht="18" customHeight="1">
      <c r="A27" s="247"/>
      <c r="B27" s="247"/>
      <c r="C27" s="247"/>
      <c r="D27" s="247"/>
      <c r="E27" s="247"/>
      <c r="F27" s="247"/>
      <c r="G27" s="247"/>
      <c r="H27" s="247"/>
      <c r="I27" s="247"/>
      <c r="J27" s="247"/>
      <c r="K27" s="247"/>
      <c r="L27" s="247"/>
      <c r="M27" s="248"/>
    </row>
    <row r="28" spans="1:16" ht="18" customHeight="1">
      <c r="A28" s="247"/>
      <c r="B28" s="247"/>
      <c r="C28" s="247"/>
      <c r="D28" s="247"/>
      <c r="E28" s="247"/>
      <c r="F28" s="247"/>
      <c r="G28" s="247"/>
      <c r="H28" s="247"/>
      <c r="I28" s="247"/>
      <c r="J28" s="247"/>
      <c r="K28" s="247"/>
      <c r="L28" s="247"/>
      <c r="M28" s="248"/>
    </row>
    <row r="29" spans="1:16" ht="18" customHeight="1">
      <c r="A29" s="247"/>
      <c r="B29" s="247"/>
      <c r="C29" s="247"/>
      <c r="D29" s="247"/>
      <c r="E29" s="247"/>
      <c r="F29" s="247"/>
      <c r="G29" s="247"/>
      <c r="H29" s="247"/>
      <c r="I29" s="247"/>
      <c r="J29" s="247"/>
      <c r="K29" s="247"/>
      <c r="L29" s="247"/>
      <c r="M29" s="248"/>
    </row>
    <row r="30" spans="1:16" ht="18" customHeight="1">
      <c r="A30" s="247"/>
      <c r="B30" s="247"/>
      <c r="C30" s="247"/>
      <c r="D30" s="247"/>
      <c r="E30" s="247"/>
      <c r="F30" s="247"/>
      <c r="G30" s="247"/>
      <c r="H30" s="247"/>
      <c r="I30" s="247"/>
      <c r="J30" s="247"/>
      <c r="K30" s="247"/>
      <c r="L30" s="247"/>
      <c r="M30" s="248"/>
    </row>
    <row r="31" spans="1:16" ht="18" customHeight="1">
      <c r="A31" s="247"/>
      <c r="B31" s="247"/>
      <c r="C31" s="247"/>
      <c r="D31" s="247"/>
      <c r="E31" s="247"/>
      <c r="F31" s="247"/>
      <c r="G31" s="247"/>
      <c r="H31" s="247"/>
      <c r="I31" s="247"/>
      <c r="J31" s="247"/>
      <c r="K31" s="247"/>
      <c r="L31" s="247"/>
      <c r="M31" s="248"/>
    </row>
    <row r="32" spans="1:16" ht="18" customHeight="1">
      <c r="A32" s="247"/>
      <c r="B32" s="247"/>
      <c r="C32" s="247"/>
      <c r="D32" s="247"/>
      <c r="E32" s="247"/>
      <c r="F32" s="247"/>
      <c r="G32" s="247"/>
      <c r="H32" s="247"/>
      <c r="I32" s="247"/>
      <c r="J32" s="247"/>
      <c r="K32" s="247"/>
      <c r="L32" s="247"/>
      <c r="M32" s="248"/>
    </row>
    <row r="33" spans="1:13" ht="18" customHeight="1">
      <c r="A33" s="247"/>
      <c r="B33" s="247"/>
      <c r="C33" s="247"/>
      <c r="D33" s="247"/>
      <c r="E33" s="247"/>
      <c r="F33" s="247"/>
      <c r="G33" s="247"/>
      <c r="H33" s="247"/>
      <c r="I33" s="247"/>
      <c r="J33" s="247"/>
      <c r="K33" s="247"/>
      <c r="L33" s="247"/>
      <c r="M33" s="248"/>
    </row>
    <row r="34" spans="1:13" ht="18" customHeight="1">
      <c r="A34" s="247"/>
      <c r="B34" s="247"/>
      <c r="C34" s="247"/>
      <c r="D34" s="247"/>
      <c r="E34" s="247"/>
      <c r="F34" s="247"/>
      <c r="G34" s="247"/>
      <c r="H34" s="247"/>
      <c r="I34" s="247"/>
      <c r="J34" s="247"/>
      <c r="K34" s="247"/>
      <c r="L34" s="247"/>
      <c r="M34" s="248"/>
    </row>
    <row r="35" spans="1:13" ht="18" customHeight="1">
      <c r="A35" s="247"/>
      <c r="B35" s="247"/>
      <c r="C35" s="247"/>
      <c r="D35" s="247"/>
      <c r="E35" s="247"/>
      <c r="F35" s="247"/>
      <c r="G35" s="247"/>
      <c r="H35" s="247"/>
      <c r="I35" s="247"/>
      <c r="J35" s="247"/>
      <c r="K35" s="247"/>
      <c r="L35" s="247"/>
      <c r="M35" s="248"/>
    </row>
    <row r="36" spans="1:13" ht="18" customHeight="1">
      <c r="A36" s="247"/>
      <c r="B36" s="247"/>
      <c r="C36" s="247"/>
      <c r="D36" s="247"/>
      <c r="E36" s="247"/>
      <c r="F36" s="247"/>
      <c r="G36" s="247"/>
      <c r="H36" s="247"/>
      <c r="I36" s="247"/>
      <c r="J36" s="247"/>
      <c r="K36" s="247"/>
      <c r="L36" s="247"/>
      <c r="M36" s="248"/>
    </row>
    <row r="37" spans="1:13" ht="18" customHeight="1">
      <c r="A37" s="247"/>
      <c r="B37" s="247"/>
      <c r="C37" s="247"/>
      <c r="D37" s="247"/>
      <c r="E37" s="247"/>
      <c r="F37" s="247"/>
      <c r="G37" s="247"/>
      <c r="H37" s="247"/>
      <c r="I37" s="247"/>
      <c r="J37" s="247"/>
      <c r="K37" s="247"/>
      <c r="L37" s="247"/>
      <c r="M37" s="248"/>
    </row>
    <row r="38" spans="1:13" ht="18" customHeight="1">
      <c r="A38" s="247"/>
      <c r="B38" s="247"/>
      <c r="C38" s="247"/>
      <c r="D38" s="247"/>
      <c r="E38" s="247"/>
      <c r="F38" s="247"/>
      <c r="G38" s="247"/>
      <c r="H38" s="247"/>
      <c r="I38" s="247"/>
      <c r="J38" s="247"/>
      <c r="K38" s="247"/>
      <c r="L38" s="247"/>
      <c r="M38" s="248"/>
    </row>
    <row r="39" spans="1:13" ht="18" customHeight="1">
      <c r="A39" s="247"/>
      <c r="B39" s="247"/>
      <c r="C39" s="247"/>
      <c r="D39" s="247"/>
      <c r="E39" s="247"/>
      <c r="F39" s="247"/>
      <c r="G39" s="247"/>
      <c r="H39" s="247"/>
      <c r="I39" s="247"/>
      <c r="J39" s="247"/>
      <c r="K39" s="247"/>
      <c r="L39" s="247"/>
      <c r="M39" s="248"/>
    </row>
    <row r="40" spans="1:13" ht="18" customHeight="1">
      <c r="A40" s="247"/>
      <c r="B40" s="247"/>
      <c r="C40" s="247"/>
      <c r="D40" s="247"/>
      <c r="E40" s="247"/>
      <c r="F40" s="247"/>
      <c r="G40" s="247"/>
      <c r="H40" s="247"/>
      <c r="I40" s="247"/>
      <c r="J40" s="247"/>
      <c r="K40" s="247"/>
      <c r="L40" s="247"/>
      <c r="M40" s="248"/>
    </row>
    <row r="41" spans="1:13" ht="18" customHeight="1">
      <c r="A41" s="247"/>
      <c r="B41" s="247"/>
      <c r="C41" s="247"/>
      <c r="D41" s="247"/>
      <c r="E41" s="247"/>
      <c r="F41" s="247"/>
      <c r="G41" s="247"/>
      <c r="H41" s="247"/>
      <c r="I41" s="247"/>
      <c r="J41" s="247"/>
      <c r="K41" s="247"/>
      <c r="L41" s="247"/>
      <c r="M41" s="248"/>
    </row>
    <row r="42" spans="1:13" ht="18" customHeight="1">
      <c r="A42" s="247"/>
      <c r="B42" s="247"/>
      <c r="C42" s="247"/>
      <c r="D42" s="247"/>
      <c r="E42" s="247"/>
      <c r="F42" s="247"/>
      <c r="G42" s="247"/>
      <c r="H42" s="247"/>
      <c r="I42" s="247"/>
      <c r="J42" s="247"/>
      <c r="K42" s="247"/>
      <c r="L42" s="247"/>
      <c r="M42" s="248"/>
    </row>
    <row r="43" spans="1:13" ht="18" customHeight="1">
      <c r="A43" s="247"/>
      <c r="B43" s="247"/>
      <c r="C43" s="247"/>
      <c r="D43" s="247"/>
      <c r="E43" s="247"/>
      <c r="F43" s="247"/>
      <c r="G43" s="247"/>
      <c r="H43" s="247"/>
      <c r="I43" s="247"/>
      <c r="J43" s="247"/>
      <c r="K43" s="247"/>
      <c r="L43" s="247"/>
      <c r="M43" s="248"/>
    </row>
    <row r="44" spans="1:13" ht="18" customHeight="1">
      <c r="A44" s="247"/>
      <c r="B44" s="247"/>
      <c r="C44" s="247"/>
      <c r="D44" s="247"/>
      <c r="E44" s="247"/>
      <c r="F44" s="247"/>
      <c r="G44" s="247"/>
      <c r="H44" s="247"/>
      <c r="I44" s="247"/>
      <c r="J44" s="247"/>
      <c r="K44" s="247"/>
      <c r="L44" s="247"/>
      <c r="M44" s="248"/>
    </row>
    <row r="45" spans="1:13" ht="18" customHeight="1">
      <c r="A45" s="247"/>
      <c r="B45" s="247"/>
      <c r="C45" s="247"/>
      <c r="D45" s="247"/>
      <c r="E45" s="247"/>
      <c r="F45" s="247"/>
      <c r="G45" s="247"/>
      <c r="H45" s="247"/>
      <c r="I45" s="247"/>
      <c r="J45" s="247"/>
      <c r="K45" s="247"/>
      <c r="L45" s="247"/>
      <c r="M45" s="248"/>
    </row>
    <row r="46" spans="1:13" ht="18" customHeight="1">
      <c r="A46" s="247"/>
      <c r="B46" s="247"/>
      <c r="C46" s="247"/>
      <c r="D46" s="247"/>
      <c r="E46" s="247"/>
      <c r="F46" s="247"/>
      <c r="G46" s="247"/>
      <c r="H46" s="247"/>
      <c r="I46" s="247"/>
      <c r="J46" s="247"/>
      <c r="K46" s="247"/>
      <c r="L46" s="247"/>
      <c r="M46" s="248"/>
    </row>
    <row r="47" spans="1:13" ht="18" customHeight="1">
      <c r="A47" s="247"/>
      <c r="B47" s="247"/>
      <c r="C47" s="247"/>
      <c r="D47" s="247"/>
      <c r="E47" s="247"/>
      <c r="F47" s="247"/>
      <c r="G47" s="247"/>
      <c r="H47" s="247"/>
      <c r="I47" s="247"/>
      <c r="J47" s="247"/>
      <c r="K47" s="247"/>
      <c r="L47" s="247"/>
      <c r="M47" s="248"/>
    </row>
    <row r="48" spans="1:13" ht="18" customHeight="1">
      <c r="A48" s="247"/>
      <c r="B48" s="247"/>
      <c r="C48" s="247"/>
      <c r="D48" s="247"/>
      <c r="E48" s="247"/>
      <c r="F48" s="247"/>
      <c r="G48" s="247"/>
      <c r="H48" s="247"/>
      <c r="I48" s="247"/>
      <c r="J48" s="247"/>
      <c r="K48" s="247"/>
      <c r="L48" s="247"/>
      <c r="M48" s="248"/>
    </row>
    <row r="49" spans="1:13" ht="18" customHeight="1">
      <c r="A49" s="247"/>
      <c r="B49" s="247"/>
      <c r="C49" s="247"/>
      <c r="D49" s="247"/>
      <c r="E49" s="247"/>
      <c r="F49" s="247"/>
      <c r="G49" s="247"/>
      <c r="H49" s="247"/>
      <c r="I49" s="247"/>
      <c r="J49" s="247"/>
      <c r="K49" s="247"/>
      <c r="L49" s="247"/>
      <c r="M49" s="248"/>
    </row>
    <row r="50" spans="1:13" ht="18" customHeight="1">
      <c r="A50" s="247"/>
      <c r="B50" s="247"/>
      <c r="C50" s="247"/>
      <c r="D50" s="247"/>
      <c r="E50" s="247"/>
      <c r="F50" s="247"/>
      <c r="G50" s="247"/>
      <c r="H50" s="247"/>
      <c r="I50" s="247"/>
      <c r="J50" s="247"/>
      <c r="K50" s="247"/>
      <c r="L50" s="247"/>
      <c r="M50" s="248"/>
    </row>
    <row r="51" spans="1:13" ht="18" customHeight="1">
      <c r="A51" s="247"/>
      <c r="B51" s="247"/>
      <c r="C51" s="247"/>
      <c r="D51" s="247"/>
      <c r="E51" s="247"/>
      <c r="F51" s="247"/>
      <c r="G51" s="247"/>
      <c r="H51" s="247"/>
      <c r="I51" s="247"/>
      <c r="J51" s="247"/>
      <c r="K51" s="247"/>
      <c r="L51" s="247"/>
      <c r="M51" s="248"/>
    </row>
    <row r="52" spans="1:13" ht="18" customHeight="1">
      <c r="A52" s="247"/>
      <c r="B52" s="247"/>
      <c r="C52" s="247"/>
      <c r="D52" s="247"/>
      <c r="E52" s="247"/>
      <c r="F52" s="247"/>
      <c r="G52" s="247"/>
      <c r="H52" s="247"/>
      <c r="I52" s="247"/>
      <c r="J52" s="247"/>
      <c r="K52" s="247"/>
      <c r="L52" s="247"/>
      <c r="M52" s="248"/>
    </row>
    <row r="53" spans="1:13" ht="18" customHeight="1">
      <c r="A53" s="247"/>
      <c r="B53" s="247"/>
      <c r="C53" s="247"/>
      <c r="D53" s="247"/>
      <c r="E53" s="247"/>
      <c r="F53" s="247"/>
      <c r="G53" s="247"/>
      <c r="H53" s="247"/>
      <c r="I53" s="247"/>
      <c r="J53" s="247"/>
      <c r="K53" s="247"/>
      <c r="L53" s="247"/>
      <c r="M53" s="248"/>
    </row>
    <row r="54" spans="1:13" ht="18" customHeight="1">
      <c r="A54" s="247"/>
      <c r="B54" s="247"/>
      <c r="C54" s="247"/>
      <c r="D54" s="247"/>
      <c r="E54" s="247"/>
      <c r="F54" s="247"/>
      <c r="G54" s="247"/>
      <c r="H54" s="247"/>
      <c r="I54" s="247"/>
      <c r="J54" s="247"/>
      <c r="K54" s="247"/>
      <c r="L54" s="247"/>
      <c r="M54" s="248"/>
    </row>
    <row r="55" spans="1:13" ht="18" customHeight="1">
      <c r="A55" s="247"/>
      <c r="B55" s="247"/>
      <c r="C55" s="247"/>
      <c r="D55" s="247"/>
      <c r="E55" s="247"/>
      <c r="F55" s="247"/>
      <c r="G55" s="247"/>
      <c r="H55" s="247"/>
      <c r="I55" s="247"/>
      <c r="J55" s="247"/>
      <c r="K55" s="247"/>
      <c r="L55" s="247"/>
      <c r="M55" s="248"/>
    </row>
    <row r="56" spans="1:13" ht="18" customHeight="1">
      <c r="A56" s="247"/>
      <c r="B56" s="247"/>
      <c r="C56" s="247"/>
      <c r="D56" s="247"/>
      <c r="E56" s="247"/>
      <c r="F56" s="247"/>
      <c r="G56" s="247"/>
      <c r="H56" s="247"/>
      <c r="I56" s="247"/>
      <c r="J56" s="247"/>
      <c r="K56" s="247"/>
      <c r="L56" s="247"/>
      <c r="M56" s="248"/>
    </row>
    <row r="57" spans="1:13" ht="18" customHeight="1">
      <c r="A57" s="247"/>
      <c r="B57" s="247"/>
      <c r="C57" s="247"/>
      <c r="D57" s="247"/>
      <c r="E57" s="247"/>
      <c r="F57" s="247"/>
      <c r="G57" s="247"/>
      <c r="H57" s="247"/>
      <c r="I57" s="247"/>
      <c r="J57" s="247"/>
      <c r="K57" s="247"/>
      <c r="L57" s="247"/>
      <c r="M57" s="248"/>
    </row>
    <row r="58" spans="1:13" ht="18" customHeight="1">
      <c r="A58" s="247"/>
      <c r="B58" s="247"/>
      <c r="C58" s="247"/>
      <c r="D58" s="247"/>
      <c r="E58" s="247"/>
      <c r="F58" s="247"/>
      <c r="G58" s="247"/>
      <c r="H58" s="247"/>
      <c r="I58" s="247"/>
      <c r="J58" s="247"/>
      <c r="K58" s="247"/>
      <c r="L58" s="247"/>
      <c r="M58" s="248"/>
    </row>
    <row r="59" spans="1:13" ht="18" customHeight="1">
      <c r="A59" s="247"/>
      <c r="B59" s="247"/>
      <c r="C59" s="247"/>
      <c r="D59" s="247"/>
      <c r="E59" s="247"/>
      <c r="F59" s="247"/>
      <c r="G59" s="247"/>
      <c r="H59" s="247"/>
      <c r="I59" s="247"/>
      <c r="J59" s="247"/>
      <c r="K59" s="247"/>
      <c r="L59" s="247"/>
      <c r="M59" s="248"/>
    </row>
    <row r="60" spans="1:13" ht="18" customHeight="1">
      <c r="A60" s="247"/>
      <c r="B60" s="247"/>
      <c r="C60" s="247"/>
      <c r="D60" s="247"/>
      <c r="E60" s="247"/>
      <c r="F60" s="247"/>
      <c r="G60" s="247"/>
      <c r="H60" s="247"/>
      <c r="I60" s="247"/>
      <c r="J60" s="247"/>
      <c r="K60" s="247"/>
      <c r="L60" s="247"/>
      <c r="M60" s="248"/>
    </row>
    <row r="61" spans="1:13" ht="18" customHeight="1">
      <c r="A61" s="247"/>
      <c r="B61" s="247"/>
      <c r="C61" s="247"/>
      <c r="D61" s="247"/>
      <c r="E61" s="247"/>
      <c r="F61" s="247"/>
      <c r="G61" s="247"/>
      <c r="H61" s="247"/>
      <c r="I61" s="247"/>
      <c r="J61" s="247"/>
      <c r="K61" s="247"/>
      <c r="L61" s="247"/>
      <c r="M61" s="248"/>
    </row>
    <row r="62" spans="1:13" ht="18" customHeight="1">
      <c r="A62" s="247"/>
      <c r="B62" s="247"/>
      <c r="C62" s="247"/>
      <c r="D62" s="247"/>
      <c r="E62" s="247"/>
      <c r="F62" s="247"/>
      <c r="G62" s="247"/>
      <c r="H62" s="247"/>
      <c r="I62" s="247"/>
      <c r="J62" s="247"/>
      <c r="K62" s="247"/>
      <c r="L62" s="247"/>
      <c r="M62" s="248"/>
    </row>
    <row r="63" spans="1:13" ht="18" customHeight="1">
      <c r="A63" s="247"/>
      <c r="B63" s="247"/>
      <c r="C63" s="247"/>
      <c r="D63" s="247"/>
      <c r="E63" s="247"/>
      <c r="F63" s="247"/>
      <c r="G63" s="247"/>
      <c r="H63" s="247"/>
      <c r="I63" s="247"/>
      <c r="J63" s="247"/>
      <c r="K63" s="247"/>
      <c r="L63" s="247"/>
      <c r="M63" s="248"/>
    </row>
    <row r="64" spans="1:13" ht="18" customHeight="1">
      <c r="A64" s="247"/>
      <c r="B64" s="247"/>
      <c r="C64" s="247"/>
      <c r="D64" s="247"/>
      <c r="E64" s="247"/>
      <c r="F64" s="247"/>
      <c r="G64" s="247"/>
      <c r="H64" s="247"/>
      <c r="I64" s="247"/>
      <c r="J64" s="247"/>
      <c r="K64" s="247"/>
      <c r="L64" s="247"/>
      <c r="M64" s="248"/>
    </row>
    <row r="65" spans="1:13" ht="18" customHeight="1">
      <c r="A65" s="247"/>
      <c r="B65" s="247"/>
      <c r="C65" s="247"/>
      <c r="D65" s="247"/>
      <c r="E65" s="247"/>
      <c r="F65" s="247"/>
      <c r="G65" s="247"/>
      <c r="H65" s="247"/>
      <c r="I65" s="247"/>
      <c r="J65" s="247"/>
      <c r="K65" s="247"/>
      <c r="L65" s="247"/>
      <c r="M65" s="248"/>
    </row>
    <row r="66" spans="1:13" ht="18" customHeight="1">
      <c r="A66" s="247"/>
      <c r="B66" s="247"/>
      <c r="C66" s="247"/>
      <c r="D66" s="247"/>
      <c r="E66" s="247"/>
      <c r="F66" s="247"/>
      <c r="G66" s="247"/>
      <c r="H66" s="247"/>
      <c r="I66" s="247"/>
      <c r="J66" s="247"/>
      <c r="K66" s="247"/>
      <c r="L66" s="247"/>
      <c r="M66" s="248"/>
    </row>
    <row r="67" spans="1:13" ht="18" customHeight="1">
      <c r="A67" s="247"/>
      <c r="B67" s="247"/>
      <c r="C67" s="247"/>
      <c r="D67" s="247"/>
      <c r="E67" s="247"/>
      <c r="F67" s="247"/>
      <c r="G67" s="247"/>
      <c r="H67" s="247"/>
      <c r="I67" s="247"/>
      <c r="J67" s="247"/>
      <c r="K67" s="247"/>
      <c r="L67" s="247"/>
      <c r="M67" s="248"/>
    </row>
    <row r="68" spans="1:13" ht="18" customHeight="1">
      <c r="A68" s="247"/>
      <c r="B68" s="247"/>
      <c r="C68" s="247"/>
      <c r="D68" s="247"/>
      <c r="E68" s="247"/>
      <c r="F68" s="247"/>
      <c r="G68" s="247"/>
      <c r="H68" s="247"/>
      <c r="I68" s="247"/>
      <c r="J68" s="247"/>
      <c r="K68" s="247"/>
      <c r="L68" s="247"/>
      <c r="M68" s="248"/>
    </row>
    <row r="69" spans="1:13" ht="18" customHeight="1">
      <c r="A69" s="247"/>
      <c r="B69" s="247"/>
      <c r="C69" s="247"/>
      <c r="D69" s="247"/>
      <c r="E69" s="247"/>
      <c r="F69" s="247"/>
      <c r="G69" s="247"/>
      <c r="H69" s="247"/>
      <c r="I69" s="247"/>
      <c r="J69" s="247"/>
      <c r="K69" s="247"/>
      <c r="L69" s="247"/>
      <c r="M69" s="248"/>
    </row>
    <row r="70" spans="1:13" ht="18" customHeight="1">
      <c r="A70" s="247"/>
      <c r="B70" s="247"/>
      <c r="C70" s="247"/>
      <c r="D70" s="247"/>
      <c r="E70" s="247"/>
      <c r="F70" s="247"/>
      <c r="G70" s="247"/>
      <c r="H70" s="247"/>
      <c r="I70" s="247"/>
      <c r="J70" s="247"/>
      <c r="K70" s="247"/>
      <c r="L70" s="247"/>
      <c r="M70" s="248"/>
    </row>
    <row r="71" spans="1:13" ht="18" customHeight="1">
      <c r="A71" s="247"/>
      <c r="B71" s="247"/>
      <c r="C71" s="247"/>
      <c r="D71" s="247"/>
      <c r="E71" s="247"/>
      <c r="F71" s="247"/>
      <c r="G71" s="247"/>
      <c r="H71" s="247"/>
      <c r="I71" s="247"/>
      <c r="J71" s="247"/>
      <c r="K71" s="247"/>
      <c r="L71" s="247"/>
      <c r="M71" s="248"/>
    </row>
    <row r="72" spans="1:13" ht="18" customHeight="1">
      <c r="A72" s="247"/>
      <c r="B72" s="247"/>
      <c r="C72" s="247"/>
      <c r="D72" s="247"/>
      <c r="E72" s="247"/>
      <c r="F72" s="247"/>
      <c r="G72" s="247"/>
      <c r="H72" s="247"/>
      <c r="I72" s="247"/>
      <c r="J72" s="247"/>
      <c r="K72" s="247"/>
      <c r="L72" s="247"/>
      <c r="M72" s="248"/>
    </row>
    <row r="73" spans="1:13" ht="18" customHeight="1">
      <c r="A73" s="247"/>
      <c r="B73" s="247"/>
      <c r="C73" s="247"/>
      <c r="D73" s="247"/>
      <c r="E73" s="247"/>
      <c r="F73" s="247"/>
      <c r="G73" s="247"/>
      <c r="H73" s="247"/>
      <c r="I73" s="247"/>
      <c r="J73" s="247"/>
      <c r="K73" s="247"/>
      <c r="L73" s="247"/>
      <c r="M73" s="248"/>
    </row>
    <row r="74" spans="1:13" ht="18" customHeight="1">
      <c r="A74" s="247"/>
      <c r="B74" s="247"/>
      <c r="C74" s="247"/>
      <c r="D74" s="247"/>
      <c r="E74" s="247"/>
      <c r="F74" s="247"/>
      <c r="G74" s="247"/>
      <c r="H74" s="247"/>
      <c r="I74" s="247"/>
      <c r="J74" s="247"/>
      <c r="K74" s="247"/>
      <c r="L74" s="247"/>
      <c r="M74" s="248"/>
    </row>
    <row r="75" spans="1:13" ht="18" customHeight="1">
      <c r="A75" s="247"/>
      <c r="B75" s="247"/>
      <c r="C75" s="247"/>
      <c r="D75" s="247"/>
      <c r="E75" s="247"/>
      <c r="F75" s="247"/>
      <c r="G75" s="247"/>
      <c r="H75" s="247"/>
      <c r="I75" s="247"/>
      <c r="J75" s="247"/>
      <c r="K75" s="247"/>
      <c r="L75" s="247"/>
      <c r="M75" s="248"/>
    </row>
    <row r="76" spans="1:13" ht="18" customHeight="1">
      <c r="A76" s="247"/>
      <c r="B76" s="247"/>
      <c r="C76" s="247"/>
      <c r="D76" s="247"/>
      <c r="E76" s="247"/>
      <c r="F76" s="247"/>
      <c r="G76" s="247"/>
      <c r="H76" s="247"/>
      <c r="I76" s="247"/>
      <c r="J76" s="247"/>
      <c r="K76" s="247"/>
      <c r="L76" s="247"/>
      <c r="M76" s="248"/>
    </row>
    <row r="77" spans="1:13" ht="18" customHeight="1">
      <c r="A77" s="247"/>
      <c r="B77" s="247"/>
      <c r="C77" s="247"/>
      <c r="D77" s="247"/>
      <c r="E77" s="247"/>
      <c r="F77" s="247"/>
      <c r="G77" s="247"/>
      <c r="H77" s="247"/>
      <c r="I77" s="247"/>
      <c r="J77" s="247"/>
      <c r="K77" s="247"/>
      <c r="L77" s="247"/>
      <c r="M77" s="248"/>
    </row>
    <row r="78" spans="1:13" ht="18" customHeight="1">
      <c r="A78" s="247"/>
      <c r="B78" s="247"/>
      <c r="C78" s="247"/>
      <c r="D78" s="247"/>
      <c r="E78" s="247"/>
      <c r="F78" s="247"/>
      <c r="G78" s="247"/>
      <c r="H78" s="247"/>
      <c r="I78" s="247"/>
      <c r="J78" s="247"/>
      <c r="K78" s="247"/>
      <c r="L78" s="247"/>
      <c r="M78" s="248"/>
    </row>
    <row r="79" spans="1:13" ht="18" customHeight="1">
      <c r="A79" s="247"/>
      <c r="B79" s="247"/>
      <c r="C79" s="247"/>
      <c r="D79" s="247"/>
      <c r="E79" s="247"/>
      <c r="F79" s="247"/>
      <c r="G79" s="247"/>
      <c r="H79" s="247"/>
      <c r="I79" s="247"/>
      <c r="J79" s="247"/>
      <c r="K79" s="247"/>
      <c r="L79" s="247"/>
      <c r="M79" s="248"/>
    </row>
    <row r="80" spans="1:13" ht="18" customHeight="1">
      <c r="A80" s="247"/>
      <c r="B80" s="247"/>
      <c r="C80" s="247"/>
      <c r="D80" s="247"/>
      <c r="E80" s="247"/>
      <c r="F80" s="247"/>
      <c r="G80" s="247"/>
      <c r="H80" s="247"/>
      <c r="I80" s="247"/>
      <c r="J80" s="247"/>
      <c r="K80" s="247"/>
      <c r="L80" s="247"/>
      <c r="M80" s="248"/>
    </row>
    <row r="81" spans="1:13" ht="33.75" customHeight="1">
      <c r="A81" s="242" t="s">
        <v>693</v>
      </c>
      <c r="M81" s="243"/>
    </row>
    <row r="82" spans="1:13" ht="18" customHeight="1">
      <c r="A82" s="774" t="s">
        <v>697</v>
      </c>
      <c r="B82" s="774"/>
      <c r="C82" s="774"/>
      <c r="D82" s="774"/>
      <c r="E82" s="774"/>
      <c r="F82" s="774"/>
      <c r="G82" s="774"/>
      <c r="H82" s="774"/>
      <c r="I82" s="774"/>
      <c r="J82" s="774"/>
      <c r="K82" s="774"/>
      <c r="L82" s="774"/>
      <c r="M82" s="775"/>
    </row>
    <row r="83" spans="1:13" ht="18" customHeight="1">
      <c r="A83" s="778" t="s">
        <v>698</v>
      </c>
      <c r="B83" s="776"/>
      <c r="C83" s="776"/>
      <c r="D83" s="776"/>
      <c r="E83" s="776"/>
      <c r="F83" s="776"/>
      <c r="G83" s="776"/>
      <c r="H83" s="776"/>
      <c r="I83" s="776"/>
      <c r="J83" s="776"/>
      <c r="K83" s="776"/>
      <c r="L83" s="776"/>
      <c r="M83" s="777"/>
    </row>
    <row r="84" spans="1:13" ht="18" customHeight="1">
      <c r="A84" s="776" t="s">
        <v>694</v>
      </c>
      <c r="B84" s="776"/>
      <c r="C84" s="776"/>
      <c r="D84" s="776"/>
      <c r="E84" s="776"/>
      <c r="F84" s="776"/>
      <c r="G84" s="776"/>
      <c r="H84" s="776"/>
      <c r="I84" s="776"/>
      <c r="J84" s="776"/>
      <c r="K84" s="776"/>
      <c r="L84" s="776"/>
      <c r="M84" s="777"/>
    </row>
    <row r="85" spans="1:13" ht="18" customHeight="1">
      <c r="A85" s="778" t="s">
        <v>711</v>
      </c>
      <c r="B85" s="776"/>
      <c r="C85" s="776"/>
      <c r="D85" s="776"/>
      <c r="E85" s="776"/>
      <c r="F85" s="776"/>
      <c r="G85" s="776"/>
      <c r="H85" s="776"/>
      <c r="I85" s="776"/>
      <c r="J85" s="776"/>
      <c r="K85" s="776"/>
      <c r="L85" s="776"/>
      <c r="M85" s="777"/>
    </row>
    <row r="86" spans="1:13" ht="18" customHeight="1">
      <c r="A86" s="778" t="s">
        <v>1978</v>
      </c>
      <c r="B86" s="776"/>
      <c r="C86" s="776"/>
      <c r="D86" s="776"/>
      <c r="E86" s="776"/>
      <c r="F86" s="776"/>
      <c r="G86" s="776"/>
      <c r="H86" s="776"/>
      <c r="I86" s="776"/>
      <c r="J86" s="776"/>
      <c r="K86" s="776"/>
      <c r="L86" s="776"/>
      <c r="M86" s="777"/>
    </row>
    <row r="87" spans="1:13" ht="18" customHeight="1">
      <c r="A87" s="778" t="s">
        <v>699</v>
      </c>
      <c r="B87" s="776"/>
      <c r="C87" s="776"/>
      <c r="D87" s="776"/>
      <c r="E87" s="776"/>
      <c r="F87" s="776"/>
      <c r="G87" s="776"/>
      <c r="H87" s="776"/>
      <c r="I87" s="776"/>
      <c r="J87" s="776"/>
      <c r="K87" s="776"/>
      <c r="L87" s="776"/>
      <c r="M87" s="777"/>
    </row>
    <row r="88" spans="1:13" ht="18" customHeight="1">
      <c r="A88" s="778" t="s">
        <v>700</v>
      </c>
      <c r="B88" s="776"/>
      <c r="C88" s="776"/>
      <c r="D88" s="776"/>
      <c r="E88" s="776"/>
      <c r="F88" s="776"/>
      <c r="G88" s="776"/>
      <c r="H88" s="776"/>
      <c r="I88" s="776"/>
      <c r="J88" s="776"/>
      <c r="K88" s="776"/>
      <c r="L88" s="776"/>
      <c r="M88" s="777"/>
    </row>
    <row r="89" spans="1:13" ht="18" customHeight="1">
      <c r="A89" s="776" t="s">
        <v>695</v>
      </c>
      <c r="B89" s="776"/>
      <c r="C89" s="776"/>
      <c r="D89" s="776"/>
      <c r="E89" s="776"/>
      <c r="F89" s="776"/>
      <c r="G89" s="776"/>
      <c r="H89" s="776"/>
      <c r="I89" s="776"/>
      <c r="J89" s="776"/>
      <c r="K89" s="776"/>
      <c r="L89" s="776"/>
      <c r="M89" s="777"/>
    </row>
    <row r="90" spans="1:13" ht="18" customHeight="1">
      <c r="A90" s="790" t="s">
        <v>696</v>
      </c>
      <c r="B90" s="790"/>
      <c r="C90" s="790"/>
      <c r="D90" s="790"/>
      <c r="E90" s="790"/>
      <c r="F90" s="790"/>
      <c r="G90" s="790"/>
      <c r="H90" s="790"/>
      <c r="I90" s="790"/>
      <c r="J90" s="790"/>
      <c r="K90" s="790"/>
      <c r="L90" s="790"/>
      <c r="M90" s="791"/>
    </row>
    <row r="91" spans="1:13" ht="18" customHeight="1">
      <c r="A91" s="774" t="s">
        <v>701</v>
      </c>
      <c r="B91" s="774"/>
      <c r="C91" s="774"/>
      <c r="D91" s="774"/>
      <c r="E91" s="774"/>
      <c r="F91" s="774"/>
      <c r="G91" s="774"/>
      <c r="H91" s="774"/>
      <c r="I91" s="774"/>
      <c r="J91" s="774"/>
      <c r="K91" s="774"/>
      <c r="L91" s="774"/>
      <c r="M91" s="775"/>
    </row>
    <row r="92" spans="1:13" ht="18" customHeight="1">
      <c r="A92" s="247"/>
      <c r="B92" s="247"/>
      <c r="C92" s="247"/>
      <c r="D92" s="247"/>
      <c r="E92" s="247"/>
      <c r="F92" s="247"/>
      <c r="G92" s="247"/>
      <c r="H92" s="247"/>
      <c r="I92" s="247"/>
      <c r="J92" s="247"/>
      <c r="K92" s="247"/>
      <c r="L92" s="247"/>
      <c r="M92" s="248"/>
    </row>
    <row r="93" spans="1:13" ht="33.75" customHeight="1">
      <c r="A93" s="242" t="s">
        <v>704</v>
      </c>
      <c r="M93" s="243"/>
    </row>
    <row r="94" spans="1:13" ht="18" customHeight="1">
      <c r="A94" s="774" t="s">
        <v>705</v>
      </c>
      <c r="B94" s="774"/>
      <c r="C94" s="774"/>
      <c r="D94" s="774"/>
      <c r="E94" s="774"/>
      <c r="F94" s="774"/>
      <c r="G94" s="774"/>
      <c r="H94" s="774"/>
      <c r="I94" s="774"/>
      <c r="J94" s="774"/>
      <c r="K94" s="774"/>
      <c r="L94" s="774"/>
      <c r="M94" s="775"/>
    </row>
    <row r="95" spans="1:13" ht="18" customHeight="1">
      <c r="A95" s="774" t="s">
        <v>708</v>
      </c>
      <c r="B95" s="774"/>
      <c r="C95" s="774"/>
      <c r="D95" s="774"/>
      <c r="E95" s="774"/>
      <c r="F95" s="774"/>
      <c r="G95" s="774"/>
      <c r="H95" s="774"/>
      <c r="I95" s="774"/>
      <c r="J95" s="774"/>
      <c r="K95" s="774"/>
      <c r="L95" s="774"/>
      <c r="M95" s="775"/>
    </row>
    <row r="96" spans="1:13" ht="18" customHeight="1">
      <c r="A96" s="774" t="s">
        <v>707</v>
      </c>
      <c r="B96" s="774"/>
      <c r="C96" s="774"/>
      <c r="D96" s="774"/>
      <c r="E96" s="774"/>
      <c r="F96" s="774"/>
      <c r="G96" s="774"/>
      <c r="H96" s="774"/>
      <c r="I96" s="774"/>
      <c r="J96" s="774"/>
      <c r="K96" s="774"/>
      <c r="L96" s="774"/>
      <c r="M96" s="775"/>
    </row>
    <row r="97" spans="1:13" ht="18" customHeight="1">
      <c r="A97" s="774" t="s">
        <v>712</v>
      </c>
      <c r="B97" s="774"/>
      <c r="C97" s="774"/>
      <c r="D97" s="774"/>
      <c r="E97" s="774"/>
      <c r="F97" s="774"/>
      <c r="G97" s="774"/>
      <c r="H97" s="774"/>
      <c r="I97" s="774"/>
      <c r="J97" s="774"/>
      <c r="K97" s="774"/>
      <c r="L97" s="774"/>
      <c r="M97" s="775"/>
    </row>
    <row r="98" spans="1:13" ht="18" customHeight="1">
      <c r="A98" s="774" t="s">
        <v>706</v>
      </c>
      <c r="B98" s="774"/>
      <c r="C98" s="774"/>
      <c r="D98" s="774"/>
      <c r="E98" s="774"/>
      <c r="F98" s="774"/>
      <c r="G98" s="774"/>
      <c r="H98" s="774"/>
      <c r="I98" s="774"/>
      <c r="J98" s="774"/>
      <c r="K98" s="774"/>
      <c r="L98" s="774"/>
      <c r="M98" s="775"/>
    </row>
    <row r="99" spans="1:13" ht="18" customHeight="1">
      <c r="A99" s="247"/>
      <c r="B99" s="247"/>
      <c r="C99" s="247"/>
      <c r="D99" s="247"/>
      <c r="E99" s="247"/>
      <c r="F99" s="247"/>
      <c r="G99" s="247"/>
      <c r="H99" s="247"/>
      <c r="I99" s="247"/>
      <c r="J99" s="247"/>
      <c r="K99" s="247"/>
      <c r="L99" s="247"/>
      <c r="M99" s="248"/>
    </row>
    <row r="100" spans="1:13" ht="18" customHeight="1">
      <c r="A100" s="782" t="s">
        <v>713</v>
      </c>
      <c r="B100" s="782"/>
      <c r="C100" s="782"/>
      <c r="D100" s="782"/>
      <c r="E100" s="782"/>
      <c r="F100" s="782"/>
      <c r="G100" s="782"/>
      <c r="H100" s="782"/>
      <c r="I100" s="782"/>
      <c r="J100" s="782"/>
      <c r="K100" s="782"/>
      <c r="L100" s="782"/>
      <c r="M100" s="783"/>
    </row>
    <row r="101" spans="1:13" ht="18" customHeight="1">
      <c r="A101" s="247"/>
      <c r="B101" s="247"/>
      <c r="C101" s="247"/>
      <c r="D101" s="247"/>
      <c r="E101" s="247"/>
      <c r="F101" s="247"/>
      <c r="G101" s="247"/>
      <c r="H101" s="247"/>
      <c r="I101" s="247"/>
      <c r="J101" s="247"/>
      <c r="K101" s="247"/>
      <c r="L101" s="247"/>
      <c r="M101" s="248"/>
    </row>
    <row r="102" spans="1:13" ht="18" customHeight="1">
      <c r="A102" s="247"/>
      <c r="B102" s="247"/>
      <c r="C102" s="247"/>
      <c r="D102" s="247"/>
      <c r="E102" s="247"/>
      <c r="F102" s="247"/>
      <c r="G102" s="247"/>
      <c r="H102" s="247"/>
      <c r="I102" s="247"/>
      <c r="J102" s="247"/>
      <c r="K102" s="247"/>
      <c r="L102" s="247"/>
      <c r="M102" s="248"/>
    </row>
    <row r="103" spans="1:13" ht="18" customHeight="1">
      <c r="A103" s="247"/>
      <c r="B103" s="247"/>
      <c r="C103" s="247"/>
      <c r="D103" s="247"/>
      <c r="E103" s="247"/>
      <c r="F103" s="247"/>
      <c r="G103" s="247"/>
      <c r="H103" s="247"/>
      <c r="I103" s="247"/>
      <c r="J103" s="247"/>
      <c r="K103" s="247"/>
      <c r="L103" s="247"/>
      <c r="M103" s="248"/>
    </row>
    <row r="104" spans="1:13" ht="18" customHeight="1">
      <c r="A104" s="247"/>
      <c r="B104" s="247"/>
      <c r="C104" s="247"/>
      <c r="D104" s="247"/>
      <c r="E104" s="247"/>
      <c r="F104" s="247"/>
      <c r="G104" s="247"/>
      <c r="H104" s="247"/>
      <c r="I104" s="247"/>
      <c r="J104" s="247"/>
      <c r="K104" s="247"/>
      <c r="L104" s="247"/>
      <c r="M104" s="248"/>
    </row>
    <row r="105" spans="1:13" ht="18" customHeight="1">
      <c r="A105" s="247"/>
      <c r="B105" s="247"/>
      <c r="C105" s="247"/>
      <c r="D105" s="247"/>
      <c r="E105" s="247"/>
      <c r="F105" s="247"/>
      <c r="G105" s="247"/>
      <c r="H105" s="247"/>
      <c r="I105" s="247"/>
      <c r="J105" s="247"/>
      <c r="K105" s="247"/>
      <c r="L105" s="247"/>
      <c r="M105" s="248"/>
    </row>
    <row r="106" spans="1:13" ht="18" customHeight="1">
      <c r="A106" s="247"/>
      <c r="B106" s="247"/>
      <c r="C106" s="247"/>
      <c r="D106" s="247"/>
      <c r="E106" s="247"/>
      <c r="F106" s="247"/>
      <c r="G106" s="247"/>
      <c r="H106" s="247"/>
      <c r="I106" s="247"/>
      <c r="J106" s="247"/>
      <c r="K106" s="247"/>
      <c r="L106" s="247"/>
      <c r="M106" s="248"/>
    </row>
    <row r="107" spans="1:13" ht="18" customHeight="1">
      <c r="A107" s="247"/>
      <c r="B107" s="247"/>
      <c r="C107" s="247"/>
      <c r="D107" s="247"/>
      <c r="E107" s="247"/>
      <c r="F107" s="247"/>
      <c r="G107" s="247"/>
      <c r="H107" s="247"/>
      <c r="I107" s="247"/>
      <c r="J107" s="247"/>
      <c r="K107" s="247"/>
      <c r="L107" s="247"/>
      <c r="M107" s="248"/>
    </row>
    <row r="108" spans="1:13" ht="18" customHeight="1">
      <c r="A108" s="247"/>
      <c r="B108" s="247"/>
      <c r="C108" s="247"/>
      <c r="D108" s="247"/>
      <c r="E108" s="247"/>
      <c r="F108" s="247"/>
      <c r="G108" s="247"/>
      <c r="H108" s="247"/>
      <c r="I108" s="247"/>
      <c r="J108" s="247"/>
      <c r="K108" s="247"/>
      <c r="L108" s="247"/>
      <c r="M108" s="248"/>
    </row>
    <row r="109" spans="1:13" ht="18" customHeight="1">
      <c r="A109" s="247"/>
      <c r="B109" s="247"/>
      <c r="C109" s="247"/>
      <c r="D109" s="247"/>
      <c r="E109" s="247"/>
      <c r="F109" s="247"/>
      <c r="G109" s="247"/>
      <c r="H109" s="247"/>
      <c r="I109" s="247"/>
      <c r="J109" s="247"/>
      <c r="K109" s="247"/>
      <c r="L109" s="247"/>
      <c r="M109" s="248"/>
    </row>
    <row r="110" spans="1:13" ht="18" customHeight="1">
      <c r="A110" s="247"/>
      <c r="B110" s="247"/>
      <c r="C110" s="247"/>
      <c r="D110" s="247"/>
      <c r="E110" s="247"/>
      <c r="F110" s="247"/>
      <c r="G110" s="247"/>
      <c r="H110" s="247"/>
      <c r="I110" s="247"/>
      <c r="J110" s="247"/>
      <c r="K110" s="247"/>
      <c r="L110" s="247"/>
      <c r="M110" s="248"/>
    </row>
    <row r="111" spans="1:13" ht="18" customHeight="1">
      <c r="A111" s="247"/>
      <c r="B111" s="247"/>
      <c r="C111" s="247"/>
      <c r="D111" s="247"/>
      <c r="E111" s="247"/>
      <c r="F111" s="247"/>
      <c r="G111" s="247"/>
      <c r="H111" s="247"/>
      <c r="I111" s="247"/>
      <c r="J111" s="247"/>
      <c r="K111" s="247"/>
      <c r="L111" s="247"/>
      <c r="M111" s="248"/>
    </row>
    <row r="112" spans="1:13" ht="18" customHeight="1">
      <c r="A112" s="247"/>
      <c r="B112" s="247"/>
      <c r="C112" s="247"/>
      <c r="D112" s="247"/>
      <c r="E112" s="247"/>
      <c r="F112" s="247"/>
      <c r="G112" s="247"/>
      <c r="H112" s="247"/>
      <c r="I112" s="247"/>
      <c r="J112" s="247"/>
      <c r="K112" s="247"/>
      <c r="L112" s="247"/>
      <c r="M112" s="248"/>
    </row>
    <row r="113" spans="1:13" ht="18" customHeight="1">
      <c r="A113" s="247"/>
      <c r="B113" s="247"/>
      <c r="C113" s="247"/>
      <c r="D113" s="247"/>
      <c r="E113" s="247"/>
      <c r="F113" s="247"/>
      <c r="G113" s="247"/>
      <c r="H113" s="247"/>
      <c r="I113" s="247"/>
      <c r="J113" s="247"/>
      <c r="K113" s="247"/>
      <c r="L113" s="247"/>
      <c r="M113" s="248"/>
    </row>
    <row r="114" spans="1:13" ht="18" customHeight="1">
      <c r="A114" s="247"/>
      <c r="B114" s="247"/>
      <c r="C114" s="247"/>
      <c r="D114" s="247"/>
      <c r="E114" s="247"/>
      <c r="F114" s="247"/>
      <c r="G114" s="247"/>
      <c r="H114" s="247"/>
      <c r="I114" s="247"/>
      <c r="J114" s="247"/>
      <c r="K114" s="247"/>
      <c r="L114" s="247"/>
      <c r="M114" s="248"/>
    </row>
    <row r="115" spans="1:13" ht="18" customHeight="1">
      <c r="A115" s="247"/>
      <c r="B115" s="247"/>
      <c r="C115" s="247"/>
      <c r="D115" s="247"/>
      <c r="E115" s="247"/>
      <c r="F115" s="247"/>
      <c r="G115" s="247"/>
      <c r="H115" s="247"/>
      <c r="I115" s="247"/>
      <c r="J115" s="247"/>
      <c r="K115" s="247"/>
      <c r="L115" s="247"/>
      <c r="M115" s="248"/>
    </row>
    <row r="116" spans="1:13" ht="18" customHeight="1">
      <c r="A116" s="247"/>
      <c r="B116" s="247"/>
      <c r="C116" s="247"/>
      <c r="D116" s="247"/>
      <c r="E116" s="247"/>
      <c r="F116" s="247"/>
      <c r="G116" s="247"/>
      <c r="H116" s="247"/>
      <c r="I116" s="247"/>
      <c r="J116" s="247"/>
      <c r="K116" s="247"/>
      <c r="L116" s="247"/>
      <c r="M116" s="248"/>
    </row>
    <row r="117" spans="1:13" ht="18" customHeight="1">
      <c r="A117" s="247"/>
      <c r="B117" s="247"/>
      <c r="C117" s="247"/>
      <c r="D117" s="247"/>
      <c r="E117" s="247"/>
      <c r="F117" s="247"/>
      <c r="G117" s="247"/>
      <c r="H117" s="247"/>
      <c r="I117" s="247"/>
      <c r="J117" s="247"/>
      <c r="K117" s="247"/>
      <c r="L117" s="247"/>
      <c r="M117" s="248"/>
    </row>
    <row r="118" spans="1:13" s="255" customFormat="1" ht="29.25" customHeight="1">
      <c r="A118" s="792" t="s">
        <v>714</v>
      </c>
      <c r="B118" s="792"/>
      <c r="C118" s="792"/>
      <c r="D118" s="792"/>
      <c r="E118" s="792"/>
      <c r="F118" s="792"/>
      <c r="G118" s="792"/>
      <c r="H118" s="792"/>
      <c r="I118" s="792"/>
      <c r="J118" s="792"/>
      <c r="K118" s="792"/>
      <c r="L118" s="792"/>
      <c r="M118" s="793"/>
    </row>
    <row r="119" spans="1:13" s="170" customFormat="1" ht="18" customHeight="1">
      <c r="A119" s="794" t="s">
        <v>715</v>
      </c>
      <c r="B119" s="794"/>
      <c r="C119" s="794"/>
      <c r="D119" s="794"/>
      <c r="E119" s="794"/>
      <c r="F119" s="794"/>
      <c r="G119" s="794"/>
      <c r="H119" s="794"/>
      <c r="I119" s="794"/>
      <c r="J119" s="794"/>
      <c r="K119" s="794"/>
      <c r="L119" s="794"/>
      <c r="M119" s="795"/>
    </row>
    <row r="120" spans="1:13" ht="18" customHeight="1">
      <c r="A120" s="247"/>
      <c r="B120" s="247"/>
      <c r="C120" s="247"/>
      <c r="D120" s="247"/>
      <c r="E120" s="247"/>
      <c r="F120" s="247"/>
      <c r="G120" s="247"/>
      <c r="H120" s="247"/>
      <c r="I120" s="247"/>
      <c r="J120" s="247"/>
      <c r="K120" s="247"/>
      <c r="L120" s="247"/>
      <c r="M120" s="248"/>
    </row>
    <row r="121" spans="1:13" ht="33.75" customHeight="1">
      <c r="A121" s="242" t="s">
        <v>716</v>
      </c>
      <c r="M121" s="243"/>
    </row>
    <row r="122" spans="1:13" ht="20.25" customHeight="1">
      <c r="A122" s="774" t="s">
        <v>717</v>
      </c>
      <c r="B122" s="774"/>
      <c r="C122" s="774"/>
      <c r="D122" s="774"/>
      <c r="E122" s="774"/>
      <c r="F122" s="774"/>
      <c r="G122" s="774"/>
      <c r="H122" s="774"/>
      <c r="I122" s="774"/>
      <c r="J122" s="774"/>
      <c r="K122" s="774"/>
      <c r="L122" s="774"/>
      <c r="M122" s="775"/>
    </row>
    <row r="123" spans="1:13" ht="20.25" customHeight="1">
      <c r="A123" s="774" t="s">
        <v>709</v>
      </c>
      <c r="B123" s="774"/>
      <c r="C123" s="774"/>
      <c r="D123" s="774"/>
      <c r="E123" s="774"/>
      <c r="F123" s="774"/>
      <c r="G123" s="774"/>
      <c r="H123" s="774"/>
      <c r="I123" s="774"/>
      <c r="J123" s="774"/>
      <c r="K123" s="774"/>
      <c r="L123" s="774"/>
      <c r="M123" s="775"/>
    </row>
    <row r="124" spans="1:13" ht="18" customHeight="1">
      <c r="A124" s="247"/>
      <c r="B124" s="247"/>
      <c r="C124" s="247"/>
      <c r="D124" s="247"/>
      <c r="E124" s="247"/>
      <c r="F124" s="247"/>
      <c r="G124" s="247"/>
      <c r="H124" s="247"/>
      <c r="I124" s="247"/>
      <c r="J124" s="247"/>
      <c r="K124" s="247"/>
      <c r="L124" s="247"/>
      <c r="M124" s="248"/>
    </row>
    <row r="125" spans="1:13" s="228" customFormat="1" ht="18" customHeight="1">
      <c r="A125" s="782" t="s">
        <v>720</v>
      </c>
      <c r="B125" s="782"/>
      <c r="C125" s="782"/>
      <c r="D125" s="782"/>
      <c r="E125" s="782"/>
      <c r="F125" s="782"/>
      <c r="G125" s="782"/>
      <c r="H125" s="782"/>
      <c r="I125" s="782"/>
      <c r="J125" s="782"/>
      <c r="K125" s="782"/>
      <c r="L125" s="782"/>
      <c r="M125" s="783"/>
    </row>
    <row r="126" spans="1:13" s="228" customFormat="1" ht="18" customHeight="1">
      <c r="A126" s="782" t="s">
        <v>719</v>
      </c>
      <c r="B126" s="782"/>
      <c r="C126" s="782"/>
      <c r="D126" s="782"/>
      <c r="E126" s="782"/>
      <c r="F126" s="782"/>
      <c r="G126" s="782"/>
      <c r="H126" s="782"/>
      <c r="I126" s="782"/>
      <c r="J126" s="782"/>
      <c r="K126" s="782"/>
      <c r="L126" s="782"/>
      <c r="M126" s="783"/>
    </row>
    <row r="127" spans="1:13" ht="18" customHeight="1">
      <c r="A127" s="247"/>
      <c r="B127" s="247"/>
      <c r="C127" s="247"/>
      <c r="D127" s="247"/>
      <c r="E127" s="247"/>
      <c r="F127" s="247"/>
      <c r="G127" s="247"/>
      <c r="H127" s="247"/>
      <c r="I127" s="247"/>
      <c r="J127" s="247"/>
      <c r="K127" s="247"/>
      <c r="L127" s="247"/>
      <c r="M127" s="248"/>
    </row>
    <row r="128" spans="1:13" ht="18" customHeight="1">
      <c r="A128" s="247"/>
      <c r="B128" s="247"/>
      <c r="C128" s="247"/>
      <c r="D128" s="247"/>
      <c r="E128" s="247"/>
      <c r="F128" s="247"/>
      <c r="G128" s="247"/>
      <c r="H128" s="247"/>
      <c r="I128" s="247"/>
      <c r="J128" s="247"/>
      <c r="K128" s="247"/>
      <c r="L128" s="247"/>
      <c r="M128" s="248"/>
    </row>
    <row r="129" spans="1:13" ht="18" customHeight="1">
      <c r="A129" s="247"/>
      <c r="B129" s="247"/>
      <c r="C129" s="247"/>
      <c r="D129" s="247"/>
      <c r="E129" s="247"/>
      <c r="F129" s="247"/>
      <c r="G129" s="247"/>
      <c r="H129" s="247"/>
      <c r="I129" s="247"/>
      <c r="J129" s="247"/>
      <c r="K129" s="247"/>
      <c r="L129" s="247"/>
      <c r="M129" s="248"/>
    </row>
    <row r="130" spans="1:13" ht="18" customHeight="1">
      <c r="A130" s="247"/>
      <c r="B130" s="247"/>
      <c r="C130" s="247"/>
      <c r="D130" s="247"/>
      <c r="E130" s="247"/>
      <c r="F130" s="247"/>
      <c r="G130" s="247"/>
      <c r="H130" s="247"/>
      <c r="I130" s="247"/>
      <c r="J130" s="247"/>
      <c r="K130" s="247"/>
      <c r="L130" s="247"/>
      <c r="M130" s="248"/>
    </row>
    <row r="131" spans="1:13" ht="18" customHeight="1">
      <c r="A131" s="247"/>
      <c r="B131" s="247"/>
      <c r="C131" s="247"/>
      <c r="D131" s="247"/>
      <c r="E131" s="247"/>
      <c r="F131" s="247"/>
      <c r="G131" s="247"/>
      <c r="H131" s="247"/>
      <c r="I131" s="247"/>
      <c r="J131" s="247"/>
      <c r="K131" s="247"/>
      <c r="L131" s="247"/>
      <c r="M131" s="248"/>
    </row>
    <row r="132" spans="1:13" ht="18" customHeight="1">
      <c r="A132" s="247"/>
      <c r="B132" s="247"/>
      <c r="C132" s="247"/>
      <c r="D132" s="247"/>
      <c r="E132" s="247"/>
      <c r="F132" s="247"/>
      <c r="G132" s="247"/>
      <c r="H132" s="247"/>
      <c r="I132" s="247"/>
      <c r="J132" s="247"/>
      <c r="K132" s="247"/>
      <c r="L132" s="247"/>
      <c r="M132" s="248"/>
    </row>
    <row r="133" spans="1:13" ht="18" customHeight="1">
      <c r="A133" s="247"/>
      <c r="B133" s="247"/>
      <c r="C133" s="247"/>
      <c r="D133" s="247"/>
      <c r="E133" s="247"/>
      <c r="F133" s="247"/>
      <c r="G133" s="247"/>
      <c r="H133" s="247"/>
      <c r="I133" s="247"/>
      <c r="J133" s="247"/>
      <c r="K133" s="247"/>
      <c r="L133" s="247"/>
      <c r="M133" s="248"/>
    </row>
    <row r="134" spans="1:13" ht="18" customHeight="1">
      <c r="A134" s="247"/>
      <c r="B134" s="247"/>
      <c r="C134" s="247"/>
      <c r="D134" s="247"/>
      <c r="E134" s="247"/>
      <c r="F134" s="247"/>
      <c r="G134" s="247"/>
      <c r="H134" s="247"/>
      <c r="I134" s="247"/>
      <c r="J134" s="247"/>
      <c r="K134" s="247"/>
      <c r="L134" s="247"/>
      <c r="M134" s="248"/>
    </row>
    <row r="135" spans="1:13" ht="18" customHeight="1">
      <c r="A135" s="247"/>
      <c r="B135" s="247"/>
      <c r="C135" s="247"/>
      <c r="D135" s="247"/>
      <c r="E135" s="247"/>
      <c r="F135" s="247"/>
      <c r="G135" s="247"/>
      <c r="H135" s="247"/>
      <c r="I135" s="247"/>
      <c r="J135" s="247"/>
      <c r="K135" s="247"/>
      <c r="L135" s="247"/>
      <c r="M135" s="248"/>
    </row>
    <row r="136" spans="1:13" ht="18" customHeight="1">
      <c r="A136" s="247"/>
      <c r="B136" s="247"/>
      <c r="C136" s="247"/>
      <c r="D136" s="247"/>
      <c r="E136" s="247"/>
      <c r="F136" s="247"/>
      <c r="G136" s="247"/>
      <c r="H136" s="247"/>
      <c r="I136" s="247"/>
      <c r="J136" s="247"/>
      <c r="K136" s="247"/>
      <c r="L136" s="247"/>
      <c r="M136" s="248"/>
    </row>
    <row r="137" spans="1:13" ht="18" customHeight="1">
      <c r="A137" s="247"/>
      <c r="B137" s="247"/>
      <c r="C137" s="247"/>
      <c r="D137" s="247"/>
      <c r="E137" s="247"/>
      <c r="F137" s="247"/>
      <c r="G137" s="247"/>
      <c r="H137" s="247"/>
      <c r="I137" s="247"/>
      <c r="J137" s="247"/>
      <c r="K137" s="247"/>
      <c r="L137" s="247"/>
      <c r="M137" s="248"/>
    </row>
    <row r="138" spans="1:13" ht="18" customHeight="1">
      <c r="A138" s="247"/>
      <c r="B138" s="247"/>
      <c r="C138" s="247"/>
      <c r="D138" s="247"/>
      <c r="E138" s="247"/>
      <c r="F138" s="247"/>
      <c r="G138" s="247"/>
      <c r="H138" s="247"/>
      <c r="I138" s="247"/>
      <c r="J138" s="247"/>
      <c r="K138" s="247"/>
      <c r="L138" s="247"/>
      <c r="M138" s="248"/>
    </row>
    <row r="139" spans="1:13" ht="18" customHeight="1">
      <c r="A139" s="247"/>
      <c r="B139" s="247"/>
      <c r="C139" s="247"/>
      <c r="D139" s="247"/>
      <c r="E139" s="247"/>
      <c r="F139" s="247"/>
      <c r="G139" s="247"/>
      <c r="H139" s="247"/>
      <c r="I139" s="247"/>
      <c r="J139" s="247"/>
      <c r="K139" s="247"/>
      <c r="L139" s="247"/>
      <c r="M139" s="248"/>
    </row>
    <row r="140" spans="1:13" ht="18" customHeight="1">
      <c r="A140" s="247"/>
      <c r="B140" s="247"/>
      <c r="C140" s="247"/>
      <c r="D140" s="247"/>
      <c r="E140" s="247"/>
      <c r="F140" s="247"/>
      <c r="G140" s="247"/>
      <c r="H140" s="247"/>
      <c r="I140" s="247"/>
      <c r="J140" s="247"/>
      <c r="K140" s="247"/>
      <c r="L140" s="247"/>
      <c r="M140" s="248"/>
    </row>
    <row r="141" spans="1:13" ht="18" customHeight="1">
      <c r="A141" s="247"/>
      <c r="B141" s="247"/>
      <c r="C141" s="247"/>
      <c r="D141" s="247"/>
      <c r="E141" s="247"/>
      <c r="F141" s="247"/>
      <c r="G141" s="247"/>
      <c r="H141" s="247"/>
      <c r="I141" s="247"/>
      <c r="J141" s="247"/>
      <c r="K141" s="247"/>
      <c r="L141" s="247"/>
      <c r="M141" s="248"/>
    </row>
    <row r="142" spans="1:13" ht="18" customHeight="1">
      <c r="A142" s="247"/>
      <c r="B142" s="247"/>
      <c r="C142" s="247"/>
      <c r="D142" s="247"/>
      <c r="E142" s="247"/>
      <c r="F142" s="247"/>
      <c r="G142" s="247"/>
      <c r="H142" s="247"/>
      <c r="I142" s="247"/>
      <c r="J142" s="247"/>
      <c r="K142" s="247"/>
      <c r="L142" s="247"/>
      <c r="M142" s="248"/>
    </row>
    <row r="143" spans="1:13" ht="18" customHeight="1">
      <c r="A143" s="247"/>
      <c r="B143" s="247"/>
      <c r="C143" s="247"/>
      <c r="D143" s="247"/>
      <c r="E143" s="247"/>
      <c r="F143" s="247"/>
      <c r="G143" s="247"/>
      <c r="H143" s="247"/>
      <c r="I143" s="247"/>
      <c r="J143" s="247"/>
      <c r="K143" s="247"/>
      <c r="L143" s="247"/>
      <c r="M143" s="248"/>
    </row>
    <row r="144" spans="1:13" s="170" customFormat="1" ht="29.25" customHeight="1">
      <c r="A144" s="784" t="s">
        <v>710</v>
      </c>
      <c r="B144" s="784"/>
      <c r="C144" s="784"/>
      <c r="D144" s="784"/>
      <c r="E144" s="784"/>
      <c r="F144" s="784"/>
      <c r="G144" s="784"/>
      <c r="H144" s="784"/>
      <c r="I144" s="784"/>
      <c r="J144" s="784"/>
      <c r="K144" s="784"/>
      <c r="L144" s="784"/>
      <c r="M144" s="785"/>
    </row>
    <row r="145" spans="1:13" s="170" customFormat="1" ht="18" customHeight="1">
      <c r="A145" s="784" t="s">
        <v>718</v>
      </c>
      <c r="B145" s="784"/>
      <c r="C145" s="784"/>
      <c r="D145" s="784"/>
      <c r="E145" s="784"/>
      <c r="F145" s="784"/>
      <c r="G145" s="784"/>
      <c r="H145" s="784"/>
      <c r="I145" s="784"/>
      <c r="J145" s="784"/>
      <c r="K145" s="784"/>
      <c r="L145" s="784"/>
      <c r="M145" s="785"/>
    </row>
    <row r="146" spans="1:13" ht="18" customHeight="1">
      <c r="A146" s="247"/>
      <c r="B146" s="247"/>
      <c r="C146" s="247"/>
      <c r="D146" s="247"/>
      <c r="E146" s="247"/>
      <c r="F146" s="247"/>
      <c r="G146" s="247"/>
      <c r="H146" s="247"/>
      <c r="I146" s="247"/>
      <c r="J146" s="247"/>
      <c r="K146" s="247"/>
      <c r="L146" s="247"/>
      <c r="M146" s="248"/>
    </row>
    <row r="147" spans="1:13" ht="18" customHeight="1">
      <c r="A147" s="247"/>
      <c r="B147" s="247"/>
      <c r="C147" s="247"/>
      <c r="D147" s="247"/>
      <c r="E147" s="247"/>
      <c r="F147" s="247"/>
      <c r="G147" s="247"/>
      <c r="H147" s="247"/>
      <c r="I147" s="247"/>
      <c r="J147" s="247"/>
      <c r="K147" s="247"/>
      <c r="L147" s="247"/>
      <c r="M147" s="248"/>
    </row>
    <row r="148" spans="1:13" ht="22.5" customHeight="1">
      <c r="A148" s="242" t="s">
        <v>479</v>
      </c>
      <c r="M148" s="243"/>
    </row>
    <row r="149" spans="1:13" ht="18" customHeight="1">
      <c r="A149" s="774" t="s">
        <v>480</v>
      </c>
      <c r="B149" s="774"/>
      <c r="C149" s="774"/>
      <c r="D149" s="774"/>
      <c r="E149" s="774"/>
      <c r="F149" s="774"/>
      <c r="G149" s="774"/>
      <c r="H149" s="774"/>
      <c r="I149" s="774"/>
      <c r="J149" s="774"/>
      <c r="K149" s="774"/>
      <c r="L149" s="774"/>
      <c r="M149" s="775"/>
    </row>
    <row r="150" spans="1:13" ht="18" customHeight="1">
      <c r="A150" s="774" t="s">
        <v>721</v>
      </c>
      <c r="B150" s="774"/>
      <c r="C150" s="774"/>
      <c r="D150" s="774"/>
      <c r="E150" s="774"/>
      <c r="F150" s="774"/>
      <c r="G150" s="774"/>
      <c r="H150" s="774"/>
      <c r="I150" s="774"/>
      <c r="J150" s="774"/>
      <c r="K150" s="774"/>
      <c r="L150" s="774"/>
      <c r="M150" s="775"/>
    </row>
    <row r="151" spans="1:13" ht="18" customHeight="1">
      <c r="A151" s="774" t="s">
        <v>481</v>
      </c>
      <c r="B151" s="774"/>
      <c r="C151" s="774"/>
      <c r="D151" s="774"/>
      <c r="E151" s="774"/>
      <c r="F151" s="774"/>
      <c r="G151" s="774"/>
      <c r="H151" s="774"/>
      <c r="I151" s="774"/>
      <c r="J151" s="774"/>
      <c r="K151" s="774"/>
      <c r="L151" s="774"/>
      <c r="M151" s="775"/>
    </row>
    <row r="152" spans="1:13" ht="18" customHeight="1">
      <c r="A152" s="774" t="s">
        <v>722</v>
      </c>
      <c r="B152" s="774"/>
      <c r="C152" s="774"/>
      <c r="D152" s="774"/>
      <c r="E152" s="774"/>
      <c r="F152" s="774"/>
      <c r="G152" s="774"/>
      <c r="H152" s="774"/>
      <c r="I152" s="774"/>
      <c r="J152" s="774"/>
      <c r="K152" s="774"/>
      <c r="L152" s="774"/>
      <c r="M152" s="775"/>
    </row>
    <row r="153" spans="1:13" ht="18" customHeight="1">
      <c r="A153" s="774" t="s">
        <v>724</v>
      </c>
      <c r="B153" s="774"/>
      <c r="C153" s="774"/>
      <c r="D153" s="774"/>
      <c r="E153" s="774"/>
      <c r="F153" s="774"/>
      <c r="G153" s="774"/>
      <c r="H153" s="774"/>
      <c r="I153" s="774"/>
      <c r="J153" s="774"/>
      <c r="K153" s="774"/>
      <c r="L153" s="774"/>
      <c r="M153" s="775"/>
    </row>
    <row r="154" spans="1:13" ht="18" customHeight="1">
      <c r="A154" s="774" t="s">
        <v>723</v>
      </c>
      <c r="B154" s="774"/>
      <c r="C154" s="774"/>
      <c r="D154" s="774"/>
      <c r="E154" s="774"/>
      <c r="F154" s="774"/>
      <c r="G154" s="774"/>
      <c r="H154" s="774"/>
      <c r="I154" s="774"/>
      <c r="J154" s="774"/>
      <c r="K154" s="774"/>
      <c r="L154" s="774"/>
      <c r="M154" s="775"/>
    </row>
    <row r="155" spans="1:13" ht="18" customHeight="1">
      <c r="A155" s="774" t="s">
        <v>725</v>
      </c>
      <c r="B155" s="774"/>
      <c r="C155" s="774"/>
      <c r="D155" s="774"/>
      <c r="E155" s="774"/>
      <c r="F155" s="774"/>
      <c r="G155" s="774"/>
      <c r="H155" s="774"/>
      <c r="I155" s="774"/>
      <c r="J155" s="774"/>
      <c r="K155" s="774"/>
      <c r="L155" s="774"/>
      <c r="M155" s="775"/>
    </row>
    <row r="156" spans="1:13" ht="18" customHeight="1">
      <c r="A156" s="774" t="s">
        <v>726</v>
      </c>
      <c r="B156" s="774"/>
      <c r="C156" s="774"/>
      <c r="D156" s="774"/>
      <c r="E156" s="774"/>
      <c r="F156" s="774"/>
      <c r="G156" s="774"/>
      <c r="H156" s="774"/>
      <c r="I156" s="774"/>
      <c r="J156" s="774"/>
      <c r="K156" s="774"/>
      <c r="L156" s="774"/>
      <c r="M156" s="775"/>
    </row>
    <row r="157" spans="1:13" ht="18" customHeight="1">
      <c r="A157" s="774" t="s">
        <v>722</v>
      </c>
      <c r="B157" s="774"/>
      <c r="C157" s="774"/>
      <c r="D157" s="774"/>
      <c r="E157" s="774"/>
      <c r="F157" s="774"/>
      <c r="G157" s="774"/>
      <c r="H157" s="774"/>
      <c r="I157" s="774"/>
      <c r="J157" s="774"/>
      <c r="K157" s="774"/>
      <c r="L157" s="774"/>
      <c r="M157" s="775"/>
    </row>
    <row r="158" spans="1:13" ht="22.5" customHeight="1">
      <c r="A158" s="244"/>
      <c r="B158" s="244"/>
      <c r="C158" s="244"/>
      <c r="D158" s="244"/>
      <c r="E158" s="244"/>
      <c r="F158" s="244"/>
      <c r="G158" s="244"/>
      <c r="H158" s="244"/>
      <c r="I158" s="244"/>
      <c r="J158" s="244"/>
      <c r="K158" s="244"/>
      <c r="L158" s="244"/>
      <c r="M158" s="245"/>
    </row>
    <row r="159" spans="1:13" ht="15" customHeight="1">
      <c r="A159" s="242" t="s">
        <v>482</v>
      </c>
      <c r="M159" s="243"/>
    </row>
    <row r="160" spans="1:13" ht="18" customHeight="1">
      <c r="A160" s="249" t="s">
        <v>727</v>
      </c>
      <c r="M160" s="243"/>
    </row>
    <row r="161" spans="1:13" ht="18" customHeight="1">
      <c r="A161" s="249" t="s">
        <v>728</v>
      </c>
      <c r="M161" s="243"/>
    </row>
    <row r="162" spans="1:13" ht="18" customHeight="1">
      <c r="A162" s="252" t="s">
        <v>751</v>
      </c>
      <c r="M162" s="243"/>
    </row>
    <row r="163" spans="1:13" ht="18" customHeight="1">
      <c r="A163" s="252" t="s">
        <v>752</v>
      </c>
      <c r="M163" s="243"/>
    </row>
    <row r="164" spans="1:13" ht="18" customHeight="1">
      <c r="A164" s="252" t="s">
        <v>747</v>
      </c>
      <c r="M164" s="243"/>
    </row>
    <row r="165" spans="1:13" ht="18" customHeight="1">
      <c r="A165" s="254" t="s">
        <v>729</v>
      </c>
      <c r="M165" s="243"/>
    </row>
    <row r="166" spans="1:13" ht="18" customHeight="1">
      <c r="A166" s="254" t="s">
        <v>730</v>
      </c>
      <c r="M166" s="243"/>
    </row>
    <row r="167" spans="1:13" ht="18" customHeight="1">
      <c r="A167" s="251" t="s">
        <v>731</v>
      </c>
      <c r="M167" s="243"/>
    </row>
    <row r="168" spans="1:13" ht="18" customHeight="1">
      <c r="A168" s="251" t="s">
        <v>732</v>
      </c>
      <c r="M168" s="243"/>
    </row>
    <row r="169" spans="1:13" ht="18" customHeight="1">
      <c r="A169" s="251" t="s">
        <v>733</v>
      </c>
      <c r="M169" s="243"/>
    </row>
    <row r="170" spans="1:13" ht="18" customHeight="1">
      <c r="A170" s="252" t="s">
        <v>748</v>
      </c>
      <c r="M170" s="243"/>
    </row>
    <row r="171" spans="1:13" ht="18" customHeight="1">
      <c r="A171" s="252" t="s">
        <v>734</v>
      </c>
      <c r="M171" s="243"/>
    </row>
    <row r="172" spans="1:13" ht="18" customHeight="1">
      <c r="A172" s="252" t="s">
        <v>735</v>
      </c>
      <c r="M172" s="243"/>
    </row>
    <row r="173" spans="1:13" ht="18" customHeight="1">
      <c r="A173" s="254" t="s">
        <v>736</v>
      </c>
      <c r="M173" s="243"/>
    </row>
    <row r="174" spans="1:13" ht="18" customHeight="1">
      <c r="A174" s="254" t="s">
        <v>737</v>
      </c>
      <c r="M174" s="243"/>
    </row>
    <row r="175" spans="1:13" ht="18" customHeight="1">
      <c r="A175" s="254" t="s">
        <v>738</v>
      </c>
      <c r="M175" s="243"/>
    </row>
    <row r="176" spans="1:13" ht="18" customHeight="1">
      <c r="A176" s="254" t="s">
        <v>739</v>
      </c>
      <c r="M176" s="243"/>
    </row>
    <row r="177" spans="1:13" ht="18" customHeight="1">
      <c r="A177" s="254" t="s">
        <v>740</v>
      </c>
      <c r="M177" s="243"/>
    </row>
    <row r="178" spans="1:13" ht="18" customHeight="1">
      <c r="A178" s="251" t="s">
        <v>741</v>
      </c>
      <c r="M178" s="243"/>
    </row>
    <row r="179" spans="1:13" ht="18" customHeight="1">
      <c r="A179" s="251" t="s">
        <v>742</v>
      </c>
      <c r="M179" s="243"/>
    </row>
    <row r="180" spans="1:13" ht="18" customHeight="1">
      <c r="A180" s="251" t="s">
        <v>743</v>
      </c>
      <c r="M180" s="243"/>
    </row>
    <row r="181" spans="1:13" ht="18" customHeight="1">
      <c r="A181" s="249" t="s">
        <v>744</v>
      </c>
      <c r="M181" s="243"/>
    </row>
    <row r="182" spans="1:13" ht="18" customHeight="1">
      <c r="A182" s="249" t="s">
        <v>745</v>
      </c>
      <c r="M182" s="243"/>
    </row>
    <row r="183" spans="1:13" ht="18" customHeight="1">
      <c r="A183" s="251" t="s">
        <v>746</v>
      </c>
      <c r="M183" s="243"/>
    </row>
    <row r="184" spans="1:13" ht="18" customHeight="1">
      <c r="A184" s="252" t="s">
        <v>749</v>
      </c>
      <c r="M184" s="243"/>
    </row>
    <row r="185" spans="1:13" ht="18" customHeight="1">
      <c r="A185" s="249" t="s">
        <v>483</v>
      </c>
      <c r="M185" s="243"/>
    </row>
    <row r="186" spans="1:13" ht="18" customHeight="1">
      <c r="A186" s="250" t="s">
        <v>484</v>
      </c>
      <c r="M186" s="243"/>
    </row>
    <row r="187" spans="1:13" ht="18" customHeight="1">
      <c r="A187" s="249" t="s">
        <v>485</v>
      </c>
      <c r="M187" s="243"/>
    </row>
    <row r="188" spans="1:13" ht="18" customHeight="1">
      <c r="A188" s="251" t="s">
        <v>486</v>
      </c>
      <c r="M188" s="243"/>
    </row>
    <row r="189" spans="1:13" ht="18" customHeight="1">
      <c r="A189" s="251" t="s">
        <v>487</v>
      </c>
      <c r="M189" s="243"/>
    </row>
    <row r="190" spans="1:13" ht="18" customHeight="1">
      <c r="A190" s="251" t="s">
        <v>488</v>
      </c>
      <c r="M190" s="243"/>
    </row>
    <row r="191" spans="1:13" ht="18" customHeight="1">
      <c r="A191" s="251" t="s">
        <v>489</v>
      </c>
      <c r="M191" s="243"/>
    </row>
    <row r="192" spans="1:13" ht="18" customHeight="1">
      <c r="A192" s="251" t="s">
        <v>490</v>
      </c>
      <c r="M192" s="243"/>
    </row>
    <row r="193" spans="1:13" ht="18" customHeight="1">
      <c r="A193" s="249" t="s">
        <v>491</v>
      </c>
      <c r="M193" s="243"/>
    </row>
    <row r="194" spans="1:13" ht="18" customHeight="1">
      <c r="A194" s="251" t="s">
        <v>492</v>
      </c>
      <c r="M194" s="243"/>
    </row>
    <row r="195" spans="1:13" ht="18" customHeight="1">
      <c r="A195" s="251" t="s">
        <v>493</v>
      </c>
      <c r="M195" s="243"/>
    </row>
    <row r="196" spans="1:13" ht="18" customHeight="1">
      <c r="A196" s="251" t="s">
        <v>494</v>
      </c>
      <c r="M196" s="243"/>
    </row>
    <row r="197" spans="1:13" ht="18" customHeight="1">
      <c r="A197" s="251" t="s">
        <v>495</v>
      </c>
      <c r="M197" s="243"/>
    </row>
    <row r="198" spans="1:13" ht="18" customHeight="1">
      <c r="A198" s="251" t="s">
        <v>496</v>
      </c>
      <c r="M198" s="243"/>
    </row>
    <row r="199" spans="1:13" ht="18" customHeight="1">
      <c r="A199" s="251" t="s">
        <v>497</v>
      </c>
      <c r="M199" s="243"/>
    </row>
    <row r="200" spans="1:13" ht="18" customHeight="1">
      <c r="A200" s="249" t="s">
        <v>498</v>
      </c>
      <c r="M200" s="243"/>
    </row>
    <row r="201" spans="1:13" ht="18" customHeight="1">
      <c r="A201" s="249" t="s">
        <v>499</v>
      </c>
      <c r="M201" s="243"/>
    </row>
    <row r="202" spans="1:13" ht="18" customHeight="1">
      <c r="A202" s="250" t="s">
        <v>500</v>
      </c>
      <c r="M202" s="243"/>
    </row>
    <row r="203" spans="1:13" ht="22.5" customHeight="1">
      <c r="A203" s="250"/>
      <c r="M203" s="243"/>
    </row>
    <row r="204" spans="1:13" ht="18" customHeight="1">
      <c r="A204" s="242" t="s">
        <v>501</v>
      </c>
      <c r="M204" s="243"/>
    </row>
    <row r="205" spans="1:13" ht="18" customHeight="1">
      <c r="A205" s="249" t="s">
        <v>502</v>
      </c>
      <c r="M205" s="243"/>
    </row>
    <row r="206" spans="1:13" ht="18" customHeight="1">
      <c r="A206" s="250" t="s">
        <v>503</v>
      </c>
      <c r="M206" s="243"/>
    </row>
    <row r="207" spans="1:13" ht="18" customHeight="1">
      <c r="A207" s="249" t="s">
        <v>504</v>
      </c>
      <c r="M207" s="243"/>
    </row>
    <row r="208" spans="1:13" ht="18" customHeight="1">
      <c r="A208" s="250" t="s">
        <v>505</v>
      </c>
      <c r="M208" s="243"/>
    </row>
    <row r="209" spans="1:13" ht="18" customHeight="1">
      <c r="A209" s="249" t="s">
        <v>750</v>
      </c>
      <c r="M209" s="243"/>
    </row>
    <row r="210" spans="1:13" ht="18" customHeight="1">
      <c r="A210" s="776" t="s">
        <v>506</v>
      </c>
      <c r="B210" s="776"/>
      <c r="C210" s="776"/>
      <c r="D210" s="776"/>
      <c r="E210" s="776"/>
      <c r="F210" s="776"/>
      <c r="G210" s="776"/>
      <c r="H210" s="776"/>
      <c r="I210" s="776"/>
      <c r="J210" s="776"/>
      <c r="K210" s="776"/>
      <c r="L210" s="776"/>
      <c r="M210" s="777"/>
    </row>
    <row r="211" spans="1:13" ht="18" customHeight="1">
      <c r="A211" s="776" t="s">
        <v>507</v>
      </c>
      <c r="B211" s="776"/>
      <c r="C211" s="776"/>
      <c r="D211" s="776"/>
      <c r="E211" s="776"/>
      <c r="F211" s="776"/>
      <c r="G211" s="776"/>
      <c r="H211" s="776"/>
      <c r="I211" s="776"/>
      <c r="J211" s="776"/>
      <c r="K211" s="776"/>
      <c r="L211" s="776"/>
      <c r="M211" s="777"/>
    </row>
    <row r="212" spans="1:13" ht="18" customHeight="1">
      <c r="A212" s="776" t="s">
        <v>508</v>
      </c>
      <c r="B212" s="776"/>
      <c r="C212" s="776"/>
      <c r="D212" s="776"/>
      <c r="E212" s="776"/>
      <c r="F212" s="776"/>
      <c r="G212" s="776"/>
      <c r="H212" s="776"/>
      <c r="I212" s="776"/>
      <c r="J212" s="776"/>
      <c r="K212" s="776"/>
      <c r="L212" s="776"/>
      <c r="M212" s="777"/>
    </row>
    <row r="213" spans="1:13" ht="18" customHeight="1">
      <c r="A213" s="249" t="s">
        <v>509</v>
      </c>
      <c r="M213" s="243"/>
    </row>
    <row r="214" spans="1:13" ht="18" customHeight="1">
      <c r="A214" s="250" t="s">
        <v>510</v>
      </c>
      <c r="M214" s="243"/>
    </row>
    <row r="215" spans="1:13" ht="18" customHeight="1">
      <c r="A215" s="250" t="s">
        <v>511</v>
      </c>
      <c r="M215" s="243"/>
    </row>
    <row r="216" spans="1:13" ht="18" customHeight="1">
      <c r="A216" s="249" t="s">
        <v>512</v>
      </c>
      <c r="M216" s="243"/>
    </row>
    <row r="217" spans="1:13" ht="18" customHeight="1">
      <c r="A217" s="249" t="s">
        <v>513</v>
      </c>
      <c r="M217" s="243"/>
    </row>
    <row r="218" spans="1:13" ht="15" customHeight="1">
      <c r="A218" s="250" t="s">
        <v>514</v>
      </c>
      <c r="M218" s="243"/>
    </row>
    <row r="219" spans="1:13" ht="22.5" customHeight="1">
      <c r="A219" s="250"/>
      <c r="M219" s="243"/>
    </row>
    <row r="220" spans="1:13" ht="18" customHeight="1">
      <c r="A220" s="242" t="s">
        <v>515</v>
      </c>
      <c r="M220" s="243"/>
    </row>
    <row r="221" spans="1:13" ht="18" customHeight="1">
      <c r="A221" s="249" t="s">
        <v>516</v>
      </c>
      <c r="M221" s="243"/>
    </row>
    <row r="222" spans="1:13" ht="18" customHeight="1">
      <c r="A222" s="249" t="s">
        <v>517</v>
      </c>
      <c r="M222" s="243"/>
    </row>
    <row r="223" spans="1:13" ht="18" customHeight="1">
      <c r="A223" s="249" t="s">
        <v>518</v>
      </c>
      <c r="M223" s="243"/>
    </row>
    <row r="224" spans="1:13" ht="18" customHeight="1">
      <c r="A224" s="249" t="s">
        <v>519</v>
      </c>
      <c r="M224" s="243"/>
    </row>
    <row r="225" spans="1:13" ht="18" customHeight="1">
      <c r="A225" s="249" t="s">
        <v>520</v>
      </c>
      <c r="M225" s="243"/>
    </row>
    <row r="226" spans="1:13" ht="18" customHeight="1">
      <c r="A226" s="249" t="s">
        <v>772</v>
      </c>
      <c r="M226" s="243"/>
    </row>
    <row r="227" spans="1:13" ht="18" customHeight="1">
      <c r="A227" s="249" t="s">
        <v>521</v>
      </c>
      <c r="M227" s="243"/>
    </row>
    <row r="228" spans="1:13" ht="18" customHeight="1">
      <c r="A228" s="249" t="s">
        <v>522</v>
      </c>
      <c r="M228" s="243"/>
    </row>
    <row r="229" spans="1:13" ht="18" customHeight="1">
      <c r="A229" s="249" t="s">
        <v>523</v>
      </c>
      <c r="M229" s="243"/>
    </row>
    <row r="230" spans="1:13" ht="18" customHeight="1">
      <c r="A230" s="249" t="s">
        <v>524</v>
      </c>
      <c r="M230" s="243"/>
    </row>
    <row r="231" spans="1:13" ht="18" customHeight="1">
      <c r="A231" s="251" t="s">
        <v>525</v>
      </c>
      <c r="M231" s="243"/>
    </row>
    <row r="232" spans="1:13" ht="18" customHeight="1">
      <c r="A232" s="251" t="s">
        <v>526</v>
      </c>
      <c r="M232" s="243"/>
    </row>
    <row r="233" spans="1:13" ht="18" customHeight="1">
      <c r="A233" s="251" t="s">
        <v>527</v>
      </c>
      <c r="M233" s="243"/>
    </row>
    <row r="234" spans="1:13" ht="18" customHeight="1">
      <c r="A234" s="251" t="s">
        <v>528</v>
      </c>
      <c r="M234" s="243"/>
    </row>
    <row r="235" spans="1:13" ht="18" customHeight="1">
      <c r="A235" s="251" t="s">
        <v>529</v>
      </c>
      <c r="M235" s="243"/>
    </row>
    <row r="236" spans="1:13" ht="18" customHeight="1">
      <c r="A236" s="251" t="s">
        <v>530</v>
      </c>
      <c r="M236" s="243"/>
    </row>
    <row r="237" spans="1:13" ht="18" customHeight="1">
      <c r="A237" s="251" t="s">
        <v>531</v>
      </c>
      <c r="M237" s="243"/>
    </row>
    <row r="238" spans="1:13" ht="18" customHeight="1">
      <c r="A238" s="249" t="s">
        <v>532</v>
      </c>
      <c r="M238" s="243"/>
    </row>
    <row r="239" spans="1:13" ht="18" customHeight="1">
      <c r="A239" s="249" t="s">
        <v>533</v>
      </c>
      <c r="M239" s="243"/>
    </row>
    <row r="240" spans="1:13" ht="18" customHeight="1">
      <c r="A240" s="249" t="s">
        <v>534</v>
      </c>
      <c r="M240" s="243"/>
    </row>
    <row r="241" spans="1:13" ht="18" customHeight="1">
      <c r="A241" s="249" t="s">
        <v>773</v>
      </c>
      <c r="M241" s="243"/>
    </row>
    <row r="242" spans="1:13" ht="18" customHeight="1">
      <c r="A242" s="249" t="s">
        <v>535</v>
      </c>
      <c r="M242" s="243"/>
    </row>
    <row r="243" spans="1:13" ht="18" customHeight="1">
      <c r="A243" s="249" t="s">
        <v>536</v>
      </c>
      <c r="M243" s="243"/>
    </row>
    <row r="244" spans="1:13" ht="18" customHeight="1">
      <c r="A244" s="249" t="s">
        <v>537</v>
      </c>
      <c r="M244" s="243"/>
    </row>
    <row r="245" spans="1:13" ht="18" customHeight="1">
      <c r="A245" s="249" t="s">
        <v>538</v>
      </c>
      <c r="M245" s="243"/>
    </row>
    <row r="246" spans="1:13" ht="18" customHeight="1">
      <c r="A246" s="249" t="s">
        <v>539</v>
      </c>
      <c r="M246" s="243"/>
    </row>
    <row r="247" spans="1:13" ht="18" customHeight="1">
      <c r="A247" s="249" t="s">
        <v>540</v>
      </c>
      <c r="M247" s="243"/>
    </row>
    <row r="248" spans="1:13" ht="18" customHeight="1">
      <c r="A248" s="249" t="s">
        <v>541</v>
      </c>
      <c r="M248" s="243"/>
    </row>
    <row r="249" spans="1:13" ht="18" customHeight="1">
      <c r="A249" s="249" t="s">
        <v>542</v>
      </c>
      <c r="M249" s="243"/>
    </row>
    <row r="250" spans="1:13" ht="18" customHeight="1">
      <c r="A250" s="249" t="s">
        <v>543</v>
      </c>
      <c r="M250" s="243"/>
    </row>
    <row r="251" spans="1:13" ht="18" customHeight="1">
      <c r="A251" s="249" t="s">
        <v>544</v>
      </c>
      <c r="M251" s="243"/>
    </row>
    <row r="252" spans="1:13" ht="18" customHeight="1">
      <c r="A252" s="249" t="s">
        <v>545</v>
      </c>
      <c r="M252" s="243"/>
    </row>
    <row r="253" spans="1:13" ht="18" customHeight="1">
      <c r="A253" s="249" t="s">
        <v>546</v>
      </c>
      <c r="M253" s="243"/>
    </row>
    <row r="254" spans="1:13" ht="18" customHeight="1">
      <c r="A254" s="249" t="s">
        <v>547</v>
      </c>
      <c r="M254" s="243"/>
    </row>
    <row r="255" spans="1:13" ht="18" customHeight="1">
      <c r="A255" s="249" t="s">
        <v>548</v>
      </c>
      <c r="M255" s="243"/>
    </row>
    <row r="256" spans="1:13" ht="18" customHeight="1">
      <c r="A256" s="249" t="s">
        <v>549</v>
      </c>
      <c r="M256" s="243"/>
    </row>
    <row r="257" spans="1:13" ht="18" customHeight="1">
      <c r="A257" s="249" t="s">
        <v>550</v>
      </c>
      <c r="M257" s="243"/>
    </row>
    <row r="258" spans="1:13" ht="18" customHeight="1">
      <c r="A258" s="249" t="s">
        <v>551</v>
      </c>
      <c r="M258" s="243"/>
    </row>
    <row r="259" spans="1:13" ht="18" customHeight="1">
      <c r="A259" s="249" t="s">
        <v>552</v>
      </c>
      <c r="M259" s="243"/>
    </row>
    <row r="260" spans="1:13" ht="21" customHeight="1">
      <c r="A260" s="249"/>
      <c r="M260" s="243"/>
    </row>
    <row r="261" spans="1:13" ht="18" customHeight="1">
      <c r="A261" s="242" t="s">
        <v>553</v>
      </c>
      <c r="M261" s="243"/>
    </row>
    <row r="262" spans="1:13" ht="18" customHeight="1">
      <c r="A262" s="249" t="s">
        <v>554</v>
      </c>
      <c r="M262" s="243"/>
    </row>
    <row r="263" spans="1:13" ht="18" customHeight="1">
      <c r="A263" s="249" t="s">
        <v>555</v>
      </c>
      <c r="M263" s="243"/>
    </row>
    <row r="264" spans="1:13" ht="18" customHeight="1">
      <c r="A264" s="249" t="s">
        <v>556</v>
      </c>
      <c r="M264" s="243"/>
    </row>
    <row r="265" spans="1:13" ht="18" customHeight="1">
      <c r="A265" s="252" t="s">
        <v>557</v>
      </c>
      <c r="M265" s="243"/>
    </row>
    <row r="266" spans="1:13" ht="18" customHeight="1">
      <c r="A266" s="252" t="s">
        <v>558</v>
      </c>
      <c r="M266" s="243"/>
    </row>
    <row r="267" spans="1:13" ht="18" customHeight="1">
      <c r="A267" s="251" t="s">
        <v>559</v>
      </c>
      <c r="M267" s="243"/>
    </row>
    <row r="268" spans="1:13" ht="18" customHeight="1">
      <c r="A268" s="252" t="s">
        <v>774</v>
      </c>
      <c r="M268" s="243"/>
    </row>
    <row r="269" spans="1:13" ht="18" customHeight="1">
      <c r="A269" s="249" t="s">
        <v>754</v>
      </c>
      <c r="M269" s="243"/>
    </row>
    <row r="270" spans="1:13" ht="18" customHeight="1">
      <c r="A270" s="252" t="s">
        <v>560</v>
      </c>
      <c r="M270" s="243"/>
    </row>
    <row r="271" spans="1:13" ht="18" customHeight="1">
      <c r="A271" s="252" t="s">
        <v>561</v>
      </c>
      <c r="M271" s="243"/>
    </row>
    <row r="272" spans="1:13" ht="18" customHeight="1">
      <c r="A272" s="252" t="s">
        <v>562</v>
      </c>
      <c r="M272" s="243"/>
    </row>
    <row r="273" spans="1:13" ht="18" customHeight="1">
      <c r="A273" s="252" t="s">
        <v>563</v>
      </c>
      <c r="M273" s="243"/>
    </row>
    <row r="274" spans="1:13" ht="18" customHeight="1">
      <c r="A274" s="252" t="s">
        <v>564</v>
      </c>
      <c r="M274" s="243"/>
    </row>
    <row r="275" spans="1:13" ht="18" customHeight="1">
      <c r="A275" s="249" t="s">
        <v>753</v>
      </c>
      <c r="M275" s="243"/>
    </row>
    <row r="276" spans="1:13" ht="18" customHeight="1">
      <c r="A276" s="249" t="s">
        <v>565</v>
      </c>
      <c r="M276" s="243"/>
    </row>
    <row r="277" spans="1:13" ht="18" customHeight="1">
      <c r="A277" s="249" t="s">
        <v>566</v>
      </c>
      <c r="M277" s="243"/>
    </row>
    <row r="278" spans="1:13" ht="18" customHeight="1">
      <c r="A278" s="249" t="s">
        <v>567</v>
      </c>
      <c r="M278" s="243"/>
    </row>
    <row r="279" spans="1:13" ht="18" customHeight="1">
      <c r="A279" s="249" t="s">
        <v>568</v>
      </c>
      <c r="M279" s="243"/>
    </row>
    <row r="280" spans="1:13" ht="18" customHeight="1">
      <c r="A280" s="249" t="s">
        <v>759</v>
      </c>
      <c r="M280" s="243"/>
    </row>
    <row r="281" spans="1:13" ht="18" customHeight="1">
      <c r="A281" s="251" t="s">
        <v>760</v>
      </c>
      <c r="M281" s="243"/>
    </row>
    <row r="282" spans="1:13" ht="18" customHeight="1">
      <c r="A282" s="251" t="s">
        <v>761</v>
      </c>
      <c r="M282" s="243"/>
    </row>
    <row r="283" spans="1:13" ht="18" customHeight="1">
      <c r="A283" s="251" t="s">
        <v>762</v>
      </c>
      <c r="M283" s="243"/>
    </row>
    <row r="284" spans="1:13" ht="18" customHeight="1">
      <c r="A284" s="251" t="s">
        <v>763</v>
      </c>
      <c r="M284" s="243"/>
    </row>
    <row r="285" spans="1:13" ht="18" customHeight="1">
      <c r="A285" s="249" t="s">
        <v>569</v>
      </c>
      <c r="M285" s="243"/>
    </row>
    <row r="286" spans="1:13" ht="18" customHeight="1">
      <c r="A286" s="251" t="s">
        <v>764</v>
      </c>
      <c r="M286" s="243"/>
    </row>
    <row r="287" spans="1:13" ht="18" customHeight="1">
      <c r="A287" s="251" t="s">
        <v>765</v>
      </c>
      <c r="M287" s="243"/>
    </row>
    <row r="288" spans="1:13" ht="18" customHeight="1">
      <c r="A288" s="251" t="s">
        <v>766</v>
      </c>
      <c r="M288" s="243"/>
    </row>
    <row r="289" spans="1:13" ht="18" customHeight="1">
      <c r="A289" s="251" t="s">
        <v>767</v>
      </c>
      <c r="M289" s="243"/>
    </row>
    <row r="290" spans="1:13" ht="18" customHeight="1">
      <c r="A290" s="249" t="s">
        <v>570</v>
      </c>
      <c r="M290" s="243"/>
    </row>
    <row r="291" spans="1:13" ht="18" customHeight="1">
      <c r="A291" s="249" t="s">
        <v>755</v>
      </c>
      <c r="M291" s="243"/>
    </row>
    <row r="292" spans="1:13" ht="18" customHeight="1">
      <c r="A292" s="252" t="s">
        <v>756</v>
      </c>
      <c r="M292" s="243"/>
    </row>
    <row r="293" spans="1:13" ht="18" customHeight="1">
      <c r="A293" s="252" t="s">
        <v>757</v>
      </c>
      <c r="M293" s="243"/>
    </row>
    <row r="294" spans="1:13" ht="18" customHeight="1">
      <c r="A294" s="252" t="s">
        <v>2374</v>
      </c>
      <c r="M294" s="243"/>
    </row>
    <row r="295" spans="1:13" ht="18" customHeight="1">
      <c r="A295" s="252" t="s">
        <v>758</v>
      </c>
      <c r="M295" s="243"/>
    </row>
    <row r="296" spans="1:13" ht="21" customHeight="1">
      <c r="M296" s="243"/>
    </row>
    <row r="297" spans="1:13" ht="18" customHeight="1">
      <c r="A297" s="242" t="s">
        <v>768</v>
      </c>
      <c r="M297" s="243"/>
    </row>
    <row r="298" spans="1:13" ht="18" customHeight="1">
      <c r="A298" s="249" t="s">
        <v>2503</v>
      </c>
      <c r="M298" s="243"/>
    </row>
    <row r="299" spans="1:13" ht="18" customHeight="1">
      <c r="A299" s="249" t="s">
        <v>2504</v>
      </c>
      <c r="M299" s="243"/>
    </row>
    <row r="300" spans="1:13" ht="18" customHeight="1">
      <c r="A300" s="249" t="s">
        <v>2580</v>
      </c>
      <c r="M300" s="243"/>
    </row>
    <row r="301" spans="1:13" ht="18" customHeight="1">
      <c r="B301" s="249" t="s">
        <v>2376</v>
      </c>
      <c r="M301" s="243"/>
    </row>
    <row r="302" spans="1:13" ht="18" customHeight="1">
      <c r="B302" s="249" t="s">
        <v>2505</v>
      </c>
      <c r="M302" s="243"/>
    </row>
    <row r="303" spans="1:13" ht="18" customHeight="1">
      <c r="B303" s="252" t="s">
        <v>769</v>
      </c>
      <c r="M303" s="243"/>
    </row>
    <row r="304" spans="1:13" ht="18" customHeight="1">
      <c r="B304" s="252" t="s">
        <v>770</v>
      </c>
      <c r="M304" s="243"/>
    </row>
    <row r="305" spans="1:13" ht="18" customHeight="1">
      <c r="B305" s="252" t="s">
        <v>771</v>
      </c>
      <c r="M305" s="243"/>
    </row>
    <row r="306" spans="1:13" ht="18" customHeight="1">
      <c r="B306" s="249" t="s">
        <v>2375</v>
      </c>
      <c r="M306" s="243"/>
    </row>
    <row r="307" spans="1:13" ht="18" customHeight="1">
      <c r="B307" s="252" t="s">
        <v>776</v>
      </c>
      <c r="M307" s="243"/>
    </row>
    <row r="308" spans="1:13" ht="18" customHeight="1">
      <c r="A308" s="249" t="s">
        <v>775</v>
      </c>
      <c r="M308" s="243"/>
    </row>
    <row r="309" spans="1:13" ht="18" customHeight="1">
      <c r="A309" s="249" t="s">
        <v>2506</v>
      </c>
      <c r="M309" s="243"/>
    </row>
    <row r="310" spans="1:13" ht="18" customHeight="1">
      <c r="B310" s="252" t="s">
        <v>2509</v>
      </c>
      <c r="M310" s="243"/>
    </row>
    <row r="311" spans="1:13" ht="18" customHeight="1">
      <c r="B311" s="252" t="s">
        <v>2510</v>
      </c>
      <c r="M311" s="243"/>
    </row>
    <row r="312" spans="1:13" ht="18" customHeight="1">
      <c r="B312" s="252" t="s">
        <v>2507</v>
      </c>
      <c r="M312" s="243"/>
    </row>
    <row r="313" spans="1:13" ht="18" customHeight="1">
      <c r="A313" s="249" t="s">
        <v>2508</v>
      </c>
      <c r="M313" s="243"/>
    </row>
    <row r="314" spans="1:13" ht="18" customHeight="1">
      <c r="A314" s="249"/>
      <c r="M314" s="243"/>
    </row>
    <row r="315" spans="1:13" ht="18" customHeight="1">
      <c r="A315" s="249"/>
      <c r="M315" s="243"/>
    </row>
    <row r="316" spans="1:13" ht="18" customHeight="1">
      <c r="A316" s="249"/>
      <c r="M316" s="243"/>
    </row>
    <row r="317" spans="1:13" ht="18" customHeight="1">
      <c r="A317" s="249"/>
      <c r="M317" s="243"/>
    </row>
    <row r="318" spans="1:13" ht="18" customHeight="1">
      <c r="A318" s="249"/>
      <c r="M318" s="243"/>
    </row>
    <row r="319" spans="1:13" ht="18" customHeight="1">
      <c r="A319" s="249"/>
      <c r="M319" s="243"/>
    </row>
    <row r="320" spans="1:13" ht="18" customHeight="1">
      <c r="A320" s="249"/>
      <c r="M320" s="243"/>
    </row>
    <row r="321" spans="1:13" ht="18" customHeight="1">
      <c r="A321" s="249"/>
      <c r="M321" s="243"/>
    </row>
    <row r="322" spans="1:13" ht="18" customHeight="1">
      <c r="A322" s="249"/>
      <c r="M322" s="243"/>
    </row>
    <row r="323" spans="1:13" ht="18" customHeight="1">
      <c r="A323" s="249"/>
      <c r="M323" s="243"/>
    </row>
    <row r="324" spans="1:13" ht="18" customHeight="1">
      <c r="A324" s="249"/>
      <c r="M324" s="243"/>
    </row>
    <row r="325" spans="1:13" ht="18" customHeight="1">
      <c r="A325" s="249"/>
      <c r="M325" s="243"/>
    </row>
    <row r="326" spans="1:13" ht="18" customHeight="1">
      <c r="A326" s="249"/>
      <c r="M326" s="243"/>
    </row>
    <row r="327" spans="1:13" ht="18" customHeight="1">
      <c r="A327" s="249"/>
      <c r="M327" s="243"/>
    </row>
    <row r="328" spans="1:13" ht="18" customHeight="1">
      <c r="A328" s="249"/>
      <c r="M328" s="243"/>
    </row>
    <row r="329" spans="1:13" ht="18" customHeight="1">
      <c r="A329" s="249"/>
      <c r="M329" s="243"/>
    </row>
    <row r="330" spans="1:13" ht="18" customHeight="1">
      <c r="A330" s="249"/>
      <c r="M330" s="243"/>
    </row>
    <row r="331" spans="1:13" ht="18" customHeight="1">
      <c r="A331" s="249"/>
      <c r="M331" s="243"/>
    </row>
    <row r="332" spans="1:13" ht="18" customHeight="1">
      <c r="A332" s="249"/>
      <c r="M332" s="243"/>
    </row>
    <row r="333" spans="1:13" ht="18" customHeight="1">
      <c r="A333" s="249"/>
      <c r="M333" s="243"/>
    </row>
    <row r="334" spans="1:13" ht="18" customHeight="1">
      <c r="A334" s="249"/>
      <c r="M334" s="243"/>
    </row>
    <row r="335" spans="1:13" ht="18" customHeight="1">
      <c r="A335" s="249"/>
      <c r="M335" s="243"/>
    </row>
    <row r="336" spans="1:13" ht="18" customHeight="1">
      <c r="A336" s="249"/>
      <c r="M336" s="243"/>
    </row>
    <row r="337" spans="1:13" ht="18" customHeight="1">
      <c r="A337" s="249"/>
      <c r="M337" s="243"/>
    </row>
    <row r="338" spans="1:13" ht="18" customHeight="1">
      <c r="A338" s="249"/>
      <c r="M338" s="243"/>
    </row>
    <row r="339" spans="1:13" ht="18" customHeight="1">
      <c r="A339" s="249"/>
      <c r="M339" s="243"/>
    </row>
    <row r="340" spans="1:13" ht="18" customHeight="1">
      <c r="A340" s="249"/>
      <c r="M340" s="243"/>
    </row>
    <row r="341" spans="1:13" ht="18" customHeight="1">
      <c r="A341" s="249"/>
      <c r="M341" s="243"/>
    </row>
    <row r="342" spans="1:13" ht="18" customHeight="1">
      <c r="A342" s="249"/>
      <c r="M342" s="243"/>
    </row>
    <row r="343" spans="1:13" ht="18" customHeight="1">
      <c r="A343" s="249"/>
      <c r="M343" s="243"/>
    </row>
    <row r="344" spans="1:13" ht="18" customHeight="1">
      <c r="A344" s="249"/>
      <c r="M344" s="243"/>
    </row>
    <row r="345" spans="1:13" ht="18" customHeight="1">
      <c r="A345" s="251"/>
      <c r="M345" s="243"/>
    </row>
    <row r="346" spans="1:13" ht="18" customHeight="1">
      <c r="A346" s="242" t="s">
        <v>571</v>
      </c>
      <c r="M346" s="243"/>
    </row>
    <row r="347" spans="1:13" ht="18" customHeight="1">
      <c r="A347" s="249" t="s">
        <v>572</v>
      </c>
      <c r="M347" s="243"/>
    </row>
    <row r="348" spans="1:13" ht="18" customHeight="1">
      <c r="A348" s="251" t="s">
        <v>573</v>
      </c>
      <c r="M348" s="243"/>
    </row>
    <row r="349" spans="1:13" ht="18" customHeight="1">
      <c r="A349" s="251" t="s">
        <v>574</v>
      </c>
      <c r="M349" s="243"/>
    </row>
    <row r="350" spans="1:13" ht="18" customHeight="1">
      <c r="A350" s="251" t="s">
        <v>575</v>
      </c>
      <c r="M350" s="243"/>
    </row>
    <row r="351" spans="1:13" ht="18" customHeight="1">
      <c r="A351" s="251" t="s">
        <v>576</v>
      </c>
      <c r="M351" s="243"/>
    </row>
    <row r="352" spans="1:13" ht="18" customHeight="1">
      <c r="A352" s="251" t="s">
        <v>577</v>
      </c>
      <c r="M352" s="243"/>
    </row>
    <row r="353" spans="1:13" ht="18" customHeight="1">
      <c r="A353" s="249" t="s">
        <v>578</v>
      </c>
      <c r="M353" s="243"/>
    </row>
    <row r="354" spans="1:13" ht="18" customHeight="1">
      <c r="A354" s="251" t="s">
        <v>579</v>
      </c>
      <c r="M354" s="243"/>
    </row>
    <row r="355" spans="1:13" ht="18" customHeight="1">
      <c r="A355" s="251" t="s">
        <v>580</v>
      </c>
      <c r="M355" s="243"/>
    </row>
    <row r="356" spans="1:13" ht="18" customHeight="1">
      <c r="A356" s="251" t="s">
        <v>581</v>
      </c>
      <c r="M356" s="243"/>
    </row>
    <row r="357" spans="1:13" ht="18" customHeight="1">
      <c r="A357" s="251" t="s">
        <v>582</v>
      </c>
      <c r="M357" s="243"/>
    </row>
    <row r="358" spans="1:13" ht="18" customHeight="1">
      <c r="A358" s="251" t="s">
        <v>777</v>
      </c>
      <c r="M358" s="243"/>
    </row>
    <row r="359" spans="1:13" ht="18" customHeight="1">
      <c r="A359" s="253" t="s">
        <v>778</v>
      </c>
      <c r="M359" s="243"/>
    </row>
    <row r="360" spans="1:13" ht="18" customHeight="1">
      <c r="A360" s="249" t="s">
        <v>583</v>
      </c>
      <c r="M360" s="243"/>
    </row>
    <row r="361" spans="1:13" ht="18" customHeight="1">
      <c r="A361" s="251" t="s">
        <v>584</v>
      </c>
      <c r="M361" s="243"/>
    </row>
    <row r="362" spans="1:13" ht="18" customHeight="1">
      <c r="A362" s="251" t="s">
        <v>585</v>
      </c>
      <c r="M362" s="243"/>
    </row>
    <row r="363" spans="1:13" ht="18" customHeight="1">
      <c r="A363" s="786" t="s">
        <v>586</v>
      </c>
      <c r="B363" s="786"/>
      <c r="C363" s="786"/>
      <c r="D363" s="786"/>
      <c r="E363" s="786"/>
      <c r="F363" s="786"/>
      <c r="G363" s="786"/>
      <c r="H363" s="786"/>
      <c r="I363" s="786"/>
      <c r="J363" s="786"/>
      <c r="K363" s="786"/>
      <c r="L363" s="786"/>
      <c r="M363" s="787"/>
    </row>
    <row r="364" spans="1:13" ht="18" customHeight="1">
      <c r="A364" s="786" t="s">
        <v>587</v>
      </c>
      <c r="B364" s="786"/>
      <c r="C364" s="786"/>
      <c r="D364" s="786"/>
      <c r="E364" s="786"/>
      <c r="F364" s="786"/>
      <c r="G364" s="786"/>
      <c r="H364" s="786"/>
      <c r="I364" s="786"/>
      <c r="J364" s="786"/>
      <c r="K364" s="786"/>
      <c r="L364" s="786"/>
      <c r="M364" s="787"/>
    </row>
    <row r="365" spans="1:13" ht="18" customHeight="1">
      <c r="A365" s="786" t="s">
        <v>588</v>
      </c>
      <c r="B365" s="786"/>
      <c r="C365" s="786"/>
      <c r="D365" s="786"/>
      <c r="E365" s="786"/>
      <c r="F365" s="786"/>
      <c r="G365" s="786"/>
      <c r="H365" s="786"/>
      <c r="I365" s="786"/>
      <c r="J365" s="786"/>
      <c r="K365" s="786"/>
      <c r="L365" s="786"/>
      <c r="M365" s="787"/>
    </row>
    <row r="366" spans="1:13" ht="18" customHeight="1">
      <c r="A366" s="786" t="s">
        <v>589</v>
      </c>
      <c r="B366" s="786"/>
      <c r="C366" s="786"/>
      <c r="D366" s="786"/>
      <c r="E366" s="786"/>
      <c r="F366" s="786"/>
      <c r="G366" s="786"/>
      <c r="H366" s="786"/>
      <c r="I366" s="786"/>
      <c r="J366" s="786"/>
      <c r="K366" s="786"/>
      <c r="L366" s="786"/>
      <c r="M366" s="787"/>
    </row>
    <row r="367" spans="1:13" ht="18" customHeight="1">
      <c r="A367" s="786" t="s">
        <v>590</v>
      </c>
      <c r="B367" s="786"/>
      <c r="C367" s="786"/>
      <c r="D367" s="786"/>
      <c r="E367" s="786"/>
      <c r="F367" s="786"/>
      <c r="G367" s="786"/>
      <c r="H367" s="786"/>
      <c r="I367" s="786"/>
      <c r="J367" s="786"/>
      <c r="K367" s="786"/>
      <c r="L367" s="786"/>
      <c r="M367" s="787"/>
    </row>
    <row r="368" spans="1:13" ht="18" customHeight="1">
      <c r="A368" s="249" t="s">
        <v>591</v>
      </c>
      <c r="M368" s="243"/>
    </row>
    <row r="369" spans="1:13" ht="18" customHeight="1">
      <c r="A369" s="251" t="s">
        <v>592</v>
      </c>
      <c r="M369" s="243"/>
    </row>
    <row r="370" spans="1:13" ht="18" customHeight="1">
      <c r="A370" s="251" t="s">
        <v>593</v>
      </c>
      <c r="M370" s="243"/>
    </row>
    <row r="371" spans="1:13" ht="18" customHeight="1">
      <c r="A371" s="786" t="s">
        <v>507</v>
      </c>
      <c r="B371" s="786"/>
      <c r="C371" s="786"/>
      <c r="D371" s="786"/>
      <c r="E371" s="786"/>
      <c r="F371" s="786"/>
      <c r="G371" s="786"/>
      <c r="H371" s="786"/>
      <c r="I371" s="786"/>
      <c r="J371" s="786"/>
      <c r="K371" s="786"/>
      <c r="L371" s="786"/>
      <c r="M371" s="787"/>
    </row>
    <row r="372" spans="1:13" ht="18" customHeight="1">
      <c r="A372" s="786" t="s">
        <v>594</v>
      </c>
      <c r="B372" s="786"/>
      <c r="C372" s="786"/>
      <c r="D372" s="786"/>
      <c r="E372" s="786"/>
      <c r="F372" s="786"/>
      <c r="G372" s="786"/>
      <c r="H372" s="786"/>
      <c r="I372" s="786"/>
      <c r="J372" s="786"/>
      <c r="K372" s="786"/>
      <c r="L372" s="786"/>
      <c r="M372" s="787"/>
    </row>
    <row r="373" spans="1:13" ht="18" customHeight="1">
      <c r="A373" s="788" t="s">
        <v>595</v>
      </c>
      <c r="B373" s="786"/>
      <c r="C373" s="786"/>
      <c r="D373" s="786"/>
      <c r="E373" s="786"/>
      <c r="F373" s="786"/>
      <c r="G373" s="786"/>
      <c r="H373" s="786"/>
      <c r="I373" s="786"/>
      <c r="J373" s="786"/>
      <c r="K373" s="786"/>
      <c r="L373" s="786"/>
      <c r="M373" s="787"/>
    </row>
    <row r="374" spans="1:13" ht="18" customHeight="1">
      <c r="A374" s="249" t="s">
        <v>779</v>
      </c>
      <c r="M374" s="243"/>
    </row>
    <row r="375" spans="1:13" ht="18" customHeight="1">
      <c r="A375" s="251" t="s">
        <v>780</v>
      </c>
      <c r="M375" s="243"/>
    </row>
    <row r="376" spans="1:13" ht="17.399999999999999">
      <c r="A376" s="251" t="s">
        <v>781</v>
      </c>
      <c r="M376" s="243"/>
    </row>
    <row r="377" spans="1:13" ht="17.399999999999999">
      <c r="A377" s="251" t="s">
        <v>782</v>
      </c>
      <c r="M377" s="243"/>
    </row>
    <row r="378" spans="1:13" ht="17.399999999999999">
      <c r="A378" s="251" t="s">
        <v>783</v>
      </c>
      <c r="M378" s="243"/>
    </row>
    <row r="379" spans="1:13" ht="18" customHeight="1">
      <c r="A379" s="251" t="s">
        <v>784</v>
      </c>
      <c r="M379" s="243"/>
    </row>
    <row r="380" spans="1:13" ht="17.399999999999999">
      <c r="A380" s="249" t="s">
        <v>785</v>
      </c>
      <c r="M380" s="243"/>
    </row>
    <row r="381" spans="1:13" ht="17.399999999999999">
      <c r="A381" s="251" t="s">
        <v>786</v>
      </c>
      <c r="M381" s="243"/>
    </row>
    <row r="382" spans="1:13" ht="17.399999999999999">
      <c r="A382" s="251" t="s">
        <v>787</v>
      </c>
      <c r="M382" s="243"/>
    </row>
    <row r="383" spans="1:13" ht="18" customHeight="1">
      <c r="A383" s="251" t="s">
        <v>788</v>
      </c>
      <c r="M383" s="243"/>
    </row>
    <row r="384" spans="1:13" ht="17.399999999999999">
      <c r="A384" s="249" t="s">
        <v>789</v>
      </c>
      <c r="M384" s="243"/>
    </row>
    <row r="385" spans="1:13" ht="17.399999999999999">
      <c r="A385" s="251" t="s">
        <v>790</v>
      </c>
      <c r="M385" s="243"/>
    </row>
    <row r="386" spans="1:13" ht="18" customHeight="1">
      <c r="A386" s="251" t="s">
        <v>791</v>
      </c>
      <c r="M386" s="243"/>
    </row>
    <row r="387" spans="1:13" ht="18" customHeight="1">
      <c r="A387" s="249" t="s">
        <v>596</v>
      </c>
      <c r="M387" s="243"/>
    </row>
    <row r="388" spans="1:13" ht="18" customHeight="1">
      <c r="A388" s="251" t="s">
        <v>597</v>
      </c>
      <c r="M388" s="243"/>
    </row>
    <row r="389" spans="1:13" ht="18" customHeight="1">
      <c r="A389" s="251" t="s">
        <v>598</v>
      </c>
      <c r="M389" s="243"/>
    </row>
    <row r="390" spans="1:13" ht="18" customHeight="1">
      <c r="A390" s="251" t="s">
        <v>599</v>
      </c>
      <c r="M390" s="243"/>
    </row>
    <row r="391" spans="1:13" ht="18" customHeight="1">
      <c r="A391" s="251" t="s">
        <v>600</v>
      </c>
      <c r="M391" s="243"/>
    </row>
    <row r="392" spans="1:13" ht="18" customHeight="1">
      <c r="A392" s="251" t="s">
        <v>601</v>
      </c>
      <c r="M392" s="243"/>
    </row>
    <row r="393" spans="1:13" ht="18" customHeight="1">
      <c r="A393" s="251" t="s">
        <v>602</v>
      </c>
      <c r="M393" s="243"/>
    </row>
    <row r="394" spans="1:13" ht="18" customHeight="1">
      <c r="A394" s="249" t="s">
        <v>603</v>
      </c>
      <c r="M394" s="243"/>
    </row>
    <row r="395" spans="1:13" ht="18" customHeight="1">
      <c r="A395" s="249" t="s">
        <v>792</v>
      </c>
      <c r="M395" s="243"/>
    </row>
    <row r="396" spans="1:13" ht="18" customHeight="1">
      <c r="A396" s="251" t="s">
        <v>793</v>
      </c>
      <c r="M396" s="243"/>
    </row>
    <row r="397" spans="1:13" ht="18" customHeight="1">
      <c r="A397" s="251" t="s">
        <v>794</v>
      </c>
      <c r="M397" s="243"/>
    </row>
    <row r="398" spans="1:13" ht="18" customHeight="1">
      <c r="A398" s="251" t="s">
        <v>795</v>
      </c>
      <c r="M398" s="243"/>
    </row>
    <row r="399" spans="1:13" ht="18" customHeight="1">
      <c r="A399" s="252" t="s">
        <v>828</v>
      </c>
      <c r="M399" s="243"/>
    </row>
    <row r="400" spans="1:13" ht="18" customHeight="1">
      <c r="A400" s="249" t="s">
        <v>604</v>
      </c>
      <c r="M400" s="243"/>
    </row>
    <row r="401" spans="1:13" ht="18" customHeight="1">
      <c r="A401" s="251" t="s">
        <v>605</v>
      </c>
      <c r="M401" s="243"/>
    </row>
    <row r="402" spans="1:13" ht="18" customHeight="1">
      <c r="A402" s="251" t="s">
        <v>606</v>
      </c>
      <c r="M402" s="243"/>
    </row>
    <row r="403" spans="1:13" ht="18" customHeight="1">
      <c r="A403" s="249" t="s">
        <v>796</v>
      </c>
      <c r="M403" s="243"/>
    </row>
    <row r="404" spans="1:13" ht="18" customHeight="1">
      <c r="A404" s="251" t="s">
        <v>797</v>
      </c>
      <c r="M404" s="243"/>
    </row>
    <row r="405" spans="1:13" ht="18" customHeight="1">
      <c r="A405" s="251" t="s">
        <v>798</v>
      </c>
      <c r="M405" s="243"/>
    </row>
    <row r="406" spans="1:13" ht="18" customHeight="1">
      <c r="A406" s="249" t="s">
        <v>799</v>
      </c>
      <c r="M406" s="243"/>
    </row>
    <row r="407" spans="1:13" ht="18" customHeight="1">
      <c r="A407" s="251" t="s">
        <v>800</v>
      </c>
      <c r="M407" s="243"/>
    </row>
    <row r="408" spans="1:13" ht="18" customHeight="1">
      <c r="A408" s="251" t="s">
        <v>801</v>
      </c>
      <c r="M408" s="243"/>
    </row>
    <row r="409" spans="1:13" ht="18" customHeight="1">
      <c r="A409" s="251" t="s">
        <v>802</v>
      </c>
      <c r="M409" s="243"/>
    </row>
    <row r="410" spans="1:13" ht="18" customHeight="1">
      <c r="A410" s="251" t="s">
        <v>803</v>
      </c>
      <c r="M410" s="243"/>
    </row>
    <row r="411" spans="1:13" ht="18" customHeight="1">
      <c r="A411" s="251" t="s">
        <v>804</v>
      </c>
      <c r="M411" s="243"/>
    </row>
    <row r="412" spans="1:13" ht="18" customHeight="1">
      <c r="A412" s="256" t="s">
        <v>805</v>
      </c>
      <c r="M412" s="243"/>
    </row>
    <row r="413" spans="1:13" ht="18" customHeight="1">
      <c r="A413" s="251" t="s">
        <v>806</v>
      </c>
      <c r="M413" s="243"/>
    </row>
    <row r="414" spans="1:13" ht="18" customHeight="1">
      <c r="A414" s="251" t="s">
        <v>807</v>
      </c>
      <c r="M414" s="243"/>
    </row>
    <row r="415" spans="1:13" ht="18" customHeight="1">
      <c r="A415" s="256" t="s">
        <v>808</v>
      </c>
      <c r="M415" s="243"/>
    </row>
    <row r="416" spans="1:13" ht="18" customHeight="1">
      <c r="A416" s="249" t="s">
        <v>809</v>
      </c>
      <c r="M416" s="243"/>
    </row>
    <row r="417" spans="1:13" ht="18" customHeight="1">
      <c r="A417" s="251" t="s">
        <v>810</v>
      </c>
      <c r="M417" s="243"/>
    </row>
    <row r="418" spans="1:13" ht="18" customHeight="1">
      <c r="A418" s="251" t="s">
        <v>811</v>
      </c>
      <c r="M418" s="243"/>
    </row>
    <row r="419" spans="1:13" ht="18" customHeight="1">
      <c r="A419" s="251" t="s">
        <v>812</v>
      </c>
      <c r="M419" s="243"/>
    </row>
    <row r="420" spans="1:13" ht="18" customHeight="1">
      <c r="A420" s="251" t="s">
        <v>813</v>
      </c>
      <c r="M420" s="243"/>
    </row>
    <row r="421" spans="1:13" ht="18" customHeight="1">
      <c r="A421" s="251" t="s">
        <v>814</v>
      </c>
      <c r="M421" s="243"/>
    </row>
    <row r="422" spans="1:13" ht="18" customHeight="1">
      <c r="A422" s="251" t="s">
        <v>815</v>
      </c>
      <c r="M422" s="243"/>
    </row>
    <row r="423" spans="1:13" ht="18" customHeight="1">
      <c r="A423" s="251" t="s">
        <v>816</v>
      </c>
      <c r="M423" s="243"/>
    </row>
    <row r="424" spans="1:13" ht="18" customHeight="1">
      <c r="A424" s="251" t="s">
        <v>817</v>
      </c>
      <c r="M424" s="243"/>
    </row>
    <row r="425" spans="1:13" ht="18" customHeight="1">
      <c r="A425" s="251" t="s">
        <v>813</v>
      </c>
      <c r="M425" s="243"/>
    </row>
    <row r="426" spans="1:13" ht="18" customHeight="1">
      <c r="A426" s="249" t="s">
        <v>818</v>
      </c>
      <c r="M426" s="243"/>
    </row>
    <row r="427" spans="1:13" ht="18" customHeight="1">
      <c r="A427" s="251" t="s">
        <v>819</v>
      </c>
      <c r="M427" s="243"/>
    </row>
    <row r="428" spans="1:13" ht="18" customHeight="1">
      <c r="A428" s="251" t="s">
        <v>820</v>
      </c>
      <c r="M428" s="243"/>
    </row>
    <row r="429" spans="1:13" ht="18" customHeight="1">
      <c r="A429" s="249" t="s">
        <v>821</v>
      </c>
      <c r="M429" s="243"/>
    </row>
    <row r="430" spans="1:13" ht="18" customHeight="1">
      <c r="A430" s="251" t="s">
        <v>822</v>
      </c>
      <c r="M430" s="243"/>
    </row>
    <row r="431" spans="1:13" ht="18" customHeight="1">
      <c r="A431" s="249" t="s">
        <v>823</v>
      </c>
      <c r="M431" s="243"/>
    </row>
    <row r="432" spans="1:13" ht="18" customHeight="1">
      <c r="A432" s="251" t="s">
        <v>824</v>
      </c>
      <c r="M432" s="243"/>
    </row>
    <row r="433" spans="1:13" ht="18" customHeight="1">
      <c r="A433" s="251" t="s">
        <v>825</v>
      </c>
      <c r="M433" s="243"/>
    </row>
    <row r="434" spans="1:13" ht="18" customHeight="1">
      <c r="A434" s="251" t="s">
        <v>826</v>
      </c>
      <c r="M434" s="243"/>
    </row>
    <row r="435" spans="1:13" ht="18" customHeight="1">
      <c r="A435" s="251" t="s">
        <v>827</v>
      </c>
      <c r="M435" s="243"/>
    </row>
    <row r="436" spans="1:13" ht="18" customHeight="1">
      <c r="A436" s="249" t="s">
        <v>607</v>
      </c>
      <c r="M436" s="243"/>
    </row>
    <row r="437" spans="1:13" ht="18" customHeight="1">
      <c r="A437" s="249" t="s">
        <v>608</v>
      </c>
      <c r="M437" s="243"/>
    </row>
    <row r="438" spans="1:13" ht="18" customHeight="1">
      <c r="A438" s="251" t="s">
        <v>609</v>
      </c>
      <c r="M438" s="243"/>
    </row>
    <row r="439" spans="1:13" ht="18" customHeight="1">
      <c r="A439" s="253" t="s">
        <v>610</v>
      </c>
      <c r="M439" s="243"/>
    </row>
    <row r="440" spans="1:13" ht="18" customHeight="1">
      <c r="A440" s="251" t="s">
        <v>611</v>
      </c>
      <c r="M440" s="243"/>
    </row>
    <row r="441" spans="1:13" ht="18" customHeight="1">
      <c r="A441" s="251" t="s">
        <v>612</v>
      </c>
      <c r="M441" s="243"/>
    </row>
    <row r="442" spans="1:13" ht="18" customHeight="1">
      <c r="A442" s="249" t="s">
        <v>613</v>
      </c>
      <c r="M442" s="243"/>
    </row>
    <row r="443" spans="1:13" ht="18" customHeight="1">
      <c r="A443" s="251" t="s">
        <v>614</v>
      </c>
      <c r="M443" s="243"/>
    </row>
    <row r="444" spans="1:13" ht="18" customHeight="1">
      <c r="A444" s="251" t="s">
        <v>615</v>
      </c>
      <c r="M444" s="243"/>
    </row>
    <row r="445" spans="1:13" ht="18" customHeight="1">
      <c r="A445" s="251" t="s">
        <v>616</v>
      </c>
      <c r="M445" s="243"/>
    </row>
    <row r="446" spans="1:13" ht="18" customHeight="1">
      <c r="A446" s="254" t="s">
        <v>617</v>
      </c>
      <c r="M446" s="243"/>
    </row>
    <row r="447" spans="1:13" ht="18" customHeight="1">
      <c r="A447" s="254" t="s">
        <v>618</v>
      </c>
      <c r="M447" s="243"/>
    </row>
    <row r="448" spans="1:13" ht="17.25" customHeight="1">
      <c r="A448" s="254" t="s">
        <v>619</v>
      </c>
      <c r="M448" s="243"/>
    </row>
    <row r="449" spans="1:13" ht="18" customHeight="1">
      <c r="M449" s="243"/>
    </row>
    <row r="450" spans="1:13" ht="18" customHeight="1">
      <c r="A450" s="242" t="s">
        <v>620</v>
      </c>
      <c r="M450" s="243"/>
    </row>
    <row r="451" spans="1:13" ht="18" customHeight="1">
      <c r="A451" s="249" t="s">
        <v>621</v>
      </c>
      <c r="M451" s="243"/>
    </row>
    <row r="452" spans="1:13" ht="18" customHeight="1">
      <c r="A452" s="249" t="s">
        <v>622</v>
      </c>
      <c r="M452" s="243"/>
    </row>
    <row r="453" spans="1:13" ht="18" customHeight="1">
      <c r="A453" s="249" t="s">
        <v>623</v>
      </c>
      <c r="M453" s="243"/>
    </row>
    <row r="454" spans="1:13" ht="18" customHeight="1">
      <c r="A454" s="249" t="s">
        <v>624</v>
      </c>
      <c r="M454" s="243"/>
    </row>
    <row r="455" spans="1:13" ht="18" customHeight="1">
      <c r="A455" s="249" t="s">
        <v>625</v>
      </c>
      <c r="M455" s="243"/>
    </row>
    <row r="456" spans="1:13" ht="18" customHeight="1">
      <c r="A456" s="249" t="s">
        <v>626</v>
      </c>
      <c r="M456" s="243"/>
    </row>
    <row r="457" spans="1:13" ht="18" customHeight="1">
      <c r="A457" s="249" t="s">
        <v>627</v>
      </c>
      <c r="M457" s="243"/>
    </row>
    <row r="458" spans="1:13" ht="18" customHeight="1">
      <c r="A458" s="249" t="s">
        <v>628</v>
      </c>
      <c r="M458" s="243"/>
    </row>
    <row r="459" spans="1:13" ht="18" customHeight="1">
      <c r="A459" s="249" t="s">
        <v>629</v>
      </c>
      <c r="M459" s="243"/>
    </row>
    <row r="460" spans="1:13" ht="18" customHeight="1">
      <c r="A460" s="249" t="s">
        <v>630</v>
      </c>
      <c r="M460" s="243"/>
    </row>
    <row r="461" spans="1:13" ht="18" customHeight="1">
      <c r="A461" s="249" t="s">
        <v>631</v>
      </c>
      <c r="M461" s="243"/>
    </row>
    <row r="462" spans="1:13" ht="18" customHeight="1">
      <c r="A462" s="249" t="s">
        <v>632</v>
      </c>
      <c r="M462" s="243"/>
    </row>
    <row r="463" spans="1:13" ht="18" customHeight="1">
      <c r="A463" s="249" t="s">
        <v>633</v>
      </c>
      <c r="M463" s="243"/>
    </row>
    <row r="464" spans="1:13" ht="18" customHeight="1">
      <c r="A464" s="249" t="s">
        <v>634</v>
      </c>
      <c r="M464" s="243"/>
    </row>
    <row r="465" spans="1:13" ht="18" customHeight="1">
      <c r="A465" s="249" t="s">
        <v>635</v>
      </c>
      <c r="M465" s="243"/>
    </row>
    <row r="466" spans="1:13" ht="18" customHeight="1">
      <c r="A466" s="249" t="s">
        <v>636</v>
      </c>
      <c r="M466" s="243"/>
    </row>
    <row r="467" spans="1:13" ht="18" customHeight="1">
      <c r="A467" s="249" t="s">
        <v>637</v>
      </c>
      <c r="M467" s="243"/>
    </row>
    <row r="468" spans="1:13" ht="18" customHeight="1">
      <c r="A468" s="249" t="s">
        <v>638</v>
      </c>
      <c r="M468" s="243"/>
    </row>
    <row r="469" spans="1:13" ht="18" customHeight="1">
      <c r="A469" s="251" t="s">
        <v>639</v>
      </c>
      <c r="M469" s="243"/>
    </row>
    <row r="470" spans="1:13" ht="18" customHeight="1">
      <c r="A470" s="253" t="s">
        <v>640</v>
      </c>
      <c r="M470" s="243"/>
    </row>
    <row r="471" spans="1:13" ht="18" customHeight="1">
      <c r="A471" s="253" t="s">
        <v>641</v>
      </c>
      <c r="M471" s="243"/>
    </row>
    <row r="472" spans="1:13" ht="18" customHeight="1">
      <c r="A472" s="249" t="s">
        <v>642</v>
      </c>
      <c r="M472" s="243"/>
    </row>
    <row r="473" spans="1:13" ht="18" customHeight="1">
      <c r="A473" s="249" t="s">
        <v>643</v>
      </c>
      <c r="M473" s="243"/>
    </row>
    <row r="474" spans="1:13" ht="18" customHeight="1">
      <c r="A474" s="251" t="s">
        <v>644</v>
      </c>
      <c r="M474" s="243"/>
    </row>
    <row r="475" spans="1:13" ht="18" customHeight="1">
      <c r="A475" s="251" t="s">
        <v>645</v>
      </c>
      <c r="M475" s="243"/>
    </row>
    <row r="476" spans="1:13" ht="18" customHeight="1">
      <c r="A476" s="252" t="s">
        <v>646</v>
      </c>
      <c r="M476" s="243"/>
    </row>
    <row r="477" spans="1:13" ht="18" customHeight="1">
      <c r="A477" s="251" t="s">
        <v>647</v>
      </c>
      <c r="M477" s="243"/>
    </row>
    <row r="478" spans="1:13" ht="18" customHeight="1">
      <c r="A478" s="251" t="s">
        <v>648</v>
      </c>
      <c r="M478" s="243"/>
    </row>
    <row r="479" spans="1:13" ht="18" customHeight="1">
      <c r="A479" s="251" t="s">
        <v>649</v>
      </c>
      <c r="M479" s="243"/>
    </row>
    <row r="480" spans="1:13" ht="18" customHeight="1">
      <c r="A480" s="249" t="s">
        <v>650</v>
      </c>
      <c r="M480" s="243"/>
    </row>
    <row r="481" spans="1:13" ht="18" customHeight="1">
      <c r="A481" s="251" t="s">
        <v>651</v>
      </c>
      <c r="M481" s="243"/>
    </row>
    <row r="482" spans="1:13" ht="18" customHeight="1">
      <c r="A482" s="251" t="s">
        <v>652</v>
      </c>
      <c r="M482" s="243"/>
    </row>
    <row r="483" spans="1:13" ht="18" customHeight="1">
      <c r="A483" s="252" t="s">
        <v>829</v>
      </c>
      <c r="M483" s="243"/>
    </row>
    <row r="484" spans="1:13" ht="18" customHeight="1">
      <c r="A484" s="251" t="s">
        <v>653</v>
      </c>
      <c r="M484" s="243"/>
    </row>
    <row r="485" spans="1:13" ht="18" customHeight="1">
      <c r="A485" s="249" t="s">
        <v>654</v>
      </c>
      <c r="M485" s="243"/>
    </row>
    <row r="486" spans="1:13" ht="18" customHeight="1">
      <c r="A486" s="249" t="s">
        <v>655</v>
      </c>
      <c r="M486" s="243"/>
    </row>
    <row r="487" spans="1:13" ht="18" customHeight="1">
      <c r="A487" s="249" t="s">
        <v>656</v>
      </c>
      <c r="M487" s="243"/>
    </row>
    <row r="488" spans="1:13" ht="18" customHeight="1">
      <c r="A488" s="249" t="s">
        <v>657</v>
      </c>
      <c r="M488" s="243"/>
    </row>
    <row r="489" spans="1:13" ht="18" customHeight="1">
      <c r="A489" s="249" t="s">
        <v>658</v>
      </c>
      <c r="M489" s="243"/>
    </row>
    <row r="490" spans="1:13" ht="18" customHeight="1">
      <c r="A490" s="251" t="s">
        <v>659</v>
      </c>
      <c r="M490" s="243"/>
    </row>
    <row r="491" spans="1:13" ht="18" customHeight="1">
      <c r="A491" s="251" t="s">
        <v>660</v>
      </c>
      <c r="M491" s="243"/>
    </row>
    <row r="492" spans="1:13" ht="18" customHeight="1">
      <c r="A492" s="251" t="s">
        <v>661</v>
      </c>
      <c r="M492" s="243"/>
    </row>
    <row r="493" spans="1:13" ht="18" customHeight="1">
      <c r="A493" s="249" t="s">
        <v>662</v>
      </c>
      <c r="M493" s="243"/>
    </row>
    <row r="494" spans="1:13" ht="18" customHeight="1">
      <c r="A494" s="249" t="s">
        <v>663</v>
      </c>
      <c r="M494" s="243"/>
    </row>
    <row r="495" spans="1:13" ht="18" customHeight="1">
      <c r="A495" s="249" t="s">
        <v>830</v>
      </c>
      <c r="M495" s="243"/>
    </row>
    <row r="496" spans="1:13" ht="18" customHeight="1">
      <c r="A496" s="249" t="s">
        <v>664</v>
      </c>
      <c r="M496" s="243"/>
    </row>
    <row r="497" spans="1:13" ht="18" customHeight="1">
      <c r="A497" s="249" t="s">
        <v>665</v>
      </c>
      <c r="M497" s="243"/>
    </row>
    <row r="498" spans="1:13" ht="17.25" customHeight="1">
      <c r="A498" s="249" t="s">
        <v>666</v>
      </c>
      <c r="M498" s="243"/>
    </row>
    <row r="499" spans="1:13" ht="18" customHeight="1">
      <c r="A499" s="249"/>
      <c r="M499" s="243"/>
    </row>
    <row r="500" spans="1:13" ht="18" customHeight="1">
      <c r="A500" s="242" t="s">
        <v>667</v>
      </c>
      <c r="M500" s="243"/>
    </row>
    <row r="501" spans="1:13" ht="18" customHeight="1">
      <c r="A501" s="249" t="s">
        <v>668</v>
      </c>
      <c r="M501" s="243"/>
    </row>
    <row r="502" spans="1:13" ht="18" customHeight="1">
      <c r="A502" s="249" t="s">
        <v>669</v>
      </c>
      <c r="M502" s="243"/>
    </row>
    <row r="503" spans="1:13" ht="18" customHeight="1">
      <c r="A503" s="249" t="s">
        <v>670</v>
      </c>
      <c r="M503" s="243"/>
    </row>
    <row r="504" spans="1:13" ht="18" customHeight="1">
      <c r="A504" s="249" t="s">
        <v>671</v>
      </c>
      <c r="M504" s="243"/>
    </row>
    <row r="505" spans="1:13" ht="18" customHeight="1">
      <c r="A505" s="251" t="s">
        <v>672</v>
      </c>
      <c r="M505" s="243"/>
    </row>
    <row r="506" spans="1:13" ht="18" customHeight="1">
      <c r="A506" s="251" t="s">
        <v>673</v>
      </c>
      <c r="M506" s="243"/>
    </row>
    <row r="507" spans="1:13" ht="18" customHeight="1">
      <c r="A507" s="251" t="s">
        <v>674</v>
      </c>
      <c r="M507" s="243"/>
    </row>
    <row r="508" spans="1:13" ht="18" customHeight="1">
      <c r="A508" s="251" t="s">
        <v>675</v>
      </c>
      <c r="M508" s="243"/>
    </row>
    <row r="509" spans="1:13" ht="18" customHeight="1">
      <c r="A509" s="249" t="s">
        <v>676</v>
      </c>
      <c r="M509" s="243"/>
    </row>
    <row r="510" spans="1:13" ht="18" customHeight="1">
      <c r="A510" s="249"/>
      <c r="M510" s="243"/>
    </row>
    <row r="511" spans="1:13" ht="18" customHeight="1">
      <c r="A511" s="242" t="s">
        <v>677</v>
      </c>
      <c r="M511" s="243"/>
    </row>
    <row r="512" spans="1:13" ht="18" customHeight="1">
      <c r="A512" s="249" t="s">
        <v>678</v>
      </c>
      <c r="M512" s="243"/>
    </row>
    <row r="513" spans="1:13" ht="18" customHeight="1">
      <c r="A513" s="251" t="s">
        <v>679</v>
      </c>
      <c r="M513" s="243"/>
    </row>
    <row r="514" spans="1:13" ht="18" customHeight="1">
      <c r="A514" s="251" t="s">
        <v>680</v>
      </c>
      <c r="M514" s="243"/>
    </row>
    <row r="515" spans="1:13" ht="18" customHeight="1">
      <c r="A515" s="249" t="s">
        <v>681</v>
      </c>
      <c r="M515" s="243"/>
    </row>
    <row r="516" spans="1:13" ht="24" customHeight="1">
      <c r="A516" s="251" t="s">
        <v>682</v>
      </c>
      <c r="M516" s="243"/>
    </row>
    <row r="517" spans="1:13" ht="24" customHeight="1">
      <c r="A517" s="252" t="s">
        <v>2360</v>
      </c>
      <c r="M517" s="243"/>
    </row>
    <row r="518" spans="1:13" ht="18" customHeight="1">
      <c r="A518" s="249"/>
      <c r="M518" s="243"/>
    </row>
    <row r="519" spans="1:13" ht="18" customHeight="1">
      <c r="A519" s="242" t="s">
        <v>683</v>
      </c>
      <c r="M519" s="243"/>
    </row>
    <row r="520" spans="1:13" ht="18" customHeight="1">
      <c r="A520" s="249" t="s">
        <v>684</v>
      </c>
      <c r="M520" s="243"/>
    </row>
    <row r="521" spans="1:13" ht="18" customHeight="1">
      <c r="A521" s="251" t="s">
        <v>685</v>
      </c>
      <c r="M521" s="243"/>
    </row>
    <row r="522" spans="1:13" ht="18" customHeight="1">
      <c r="A522" s="251" t="s">
        <v>686</v>
      </c>
      <c r="M522" s="243"/>
    </row>
    <row r="523" spans="1:13" ht="18" customHeight="1">
      <c r="A523" s="249" t="s">
        <v>687</v>
      </c>
      <c r="M523" s="243"/>
    </row>
    <row r="524" spans="1:13" ht="18" customHeight="1">
      <c r="A524" s="249" t="s">
        <v>688</v>
      </c>
      <c r="M524" s="243"/>
    </row>
    <row r="525" spans="1:13" ht="18" customHeight="1">
      <c r="M525" s="243"/>
    </row>
    <row r="526" spans="1:13" ht="18" customHeight="1">
      <c r="M526" s="243"/>
    </row>
    <row r="527" spans="1:13" ht="18" customHeight="1">
      <c r="M527" s="243"/>
    </row>
    <row r="528" spans="1:13" ht="18" customHeight="1">
      <c r="M528" s="243"/>
    </row>
    <row r="529" spans="13:13" ht="18" customHeight="1">
      <c r="M529" s="243"/>
    </row>
    <row r="530" spans="13:13" ht="18" customHeight="1">
      <c r="M530" s="243"/>
    </row>
    <row r="531" spans="13:13" ht="18" customHeight="1">
      <c r="M531" s="243"/>
    </row>
    <row r="532" spans="13:13" ht="18" customHeight="1">
      <c r="M532" s="243"/>
    </row>
    <row r="533" spans="13:13" ht="18" customHeight="1">
      <c r="M533" s="243"/>
    </row>
    <row r="534" spans="13:13" ht="18" customHeight="1">
      <c r="M534" s="243"/>
    </row>
  </sheetData>
  <mergeCells count="50">
    <mergeCell ref="A94:M94"/>
    <mergeCell ref="A95:M95"/>
    <mergeCell ref="A100:M100"/>
    <mergeCell ref="A118:M118"/>
    <mergeCell ref="A119:M119"/>
    <mergeCell ref="A97:M97"/>
    <mergeCell ref="A123:M123"/>
    <mergeCell ref="A156:M156"/>
    <mergeCell ref="A122:M122"/>
    <mergeCell ref="A98:M98"/>
    <mergeCell ref="A149:M149"/>
    <mergeCell ref="A150:M150"/>
    <mergeCell ref="A151:M151"/>
    <mergeCell ref="A125:M125"/>
    <mergeCell ref="A152:M152"/>
    <mergeCell ref="A153:M153"/>
    <mergeCell ref="A155:M155"/>
    <mergeCell ref="A154:M154"/>
    <mergeCell ref="A371:M371"/>
    <mergeCell ref="A372:M372"/>
    <mergeCell ref="A373:M373"/>
    <mergeCell ref="A19:M19"/>
    <mergeCell ref="A82:M82"/>
    <mergeCell ref="A83:M83"/>
    <mergeCell ref="A84:M84"/>
    <mergeCell ref="A88:M88"/>
    <mergeCell ref="A89:M89"/>
    <mergeCell ref="A90:M90"/>
    <mergeCell ref="A212:M212"/>
    <mergeCell ref="A363:M363"/>
    <mergeCell ref="A364:M364"/>
    <mergeCell ref="A365:M365"/>
    <mergeCell ref="A366:M366"/>
    <mergeCell ref="A367:M367"/>
    <mergeCell ref="A157:M157"/>
    <mergeCell ref="A210:M210"/>
    <mergeCell ref="A211:M211"/>
    <mergeCell ref="A17:M17"/>
    <mergeCell ref="A18:M18"/>
    <mergeCell ref="A20:M20"/>
    <mergeCell ref="A21:M21"/>
    <mergeCell ref="A24:M24"/>
    <mergeCell ref="A91:M91"/>
    <mergeCell ref="A126:M126"/>
    <mergeCell ref="A144:M144"/>
    <mergeCell ref="A145:M145"/>
    <mergeCell ref="A85:M85"/>
    <mergeCell ref="A86:M86"/>
    <mergeCell ref="A87:M87"/>
    <mergeCell ref="A96:M96"/>
  </mergeCells>
  <phoneticPr fontId="57" type="noConversion"/>
  <pageMargins left="0.25" right="0.25" top="0.75" bottom="0.75" header="0.3" footer="0.3"/>
  <pageSetup paperSize="9" scale="10" orientation="portrait" r:id="rId1"/>
  <drawing r:id="rId2"/>
  <legacyDrawing r:id="rId3"/>
  <oleObjects>
    <mc:AlternateContent xmlns:mc="http://schemas.openxmlformats.org/markup-compatibility/2006">
      <mc:Choice Requires="x14">
        <oleObject progId="Visio.Drawing.15" shapeId="12289" r:id="rId4">
          <objectPr defaultSize="0" autoPict="0" r:id="rId5">
            <anchor moveWithCells="1">
              <from>
                <xdr:col>0</xdr:col>
                <xdr:colOff>548640</xdr:colOff>
                <xdr:row>130</xdr:row>
                <xdr:rowOff>152400</xdr:rowOff>
              </from>
              <to>
                <xdr:col>1</xdr:col>
                <xdr:colOff>487680</xdr:colOff>
                <xdr:row>134</xdr:row>
                <xdr:rowOff>137160</xdr:rowOff>
              </to>
            </anchor>
          </objectPr>
        </oleObject>
      </mc:Choice>
      <mc:Fallback>
        <oleObject progId="Visio.Drawing.15" shapeId="12289" r:id="rId4"/>
      </mc:Fallback>
    </mc:AlternateContent>
    <mc:AlternateContent xmlns:mc="http://schemas.openxmlformats.org/markup-compatibility/2006">
      <mc:Choice Requires="x14">
        <oleObject progId="Visio.Drawing.15" shapeId="12290" r:id="rId6">
          <objectPr defaultSize="0" autoPict="0" r:id="rId5">
            <anchor moveWithCells="1">
              <from>
                <xdr:col>0</xdr:col>
                <xdr:colOff>594360</xdr:colOff>
                <xdr:row>126</xdr:row>
                <xdr:rowOff>114300</xdr:rowOff>
              </from>
              <to>
                <xdr:col>1</xdr:col>
                <xdr:colOff>525780</xdr:colOff>
                <xdr:row>130</xdr:row>
                <xdr:rowOff>99060</xdr:rowOff>
              </to>
            </anchor>
          </objectPr>
        </oleObject>
      </mc:Choice>
      <mc:Fallback>
        <oleObject progId="Visio.Drawing.15" shapeId="12290" r:id="rId6"/>
      </mc:Fallback>
    </mc:AlternateContent>
    <mc:AlternateContent xmlns:mc="http://schemas.openxmlformats.org/markup-compatibility/2006">
      <mc:Choice Requires="x14">
        <oleObject progId="Visio.Drawing.15" shapeId="12291" r:id="rId7">
          <objectPr defaultSize="0" autoPict="0" r:id="rId5">
            <anchor moveWithCells="1">
              <from>
                <xdr:col>0</xdr:col>
                <xdr:colOff>541020</xdr:colOff>
                <xdr:row>134</xdr:row>
                <xdr:rowOff>175260</xdr:rowOff>
              </from>
              <to>
                <xdr:col>1</xdr:col>
                <xdr:colOff>480060</xdr:colOff>
                <xdr:row>138</xdr:row>
                <xdr:rowOff>144780</xdr:rowOff>
              </to>
            </anchor>
          </objectPr>
        </oleObject>
      </mc:Choice>
      <mc:Fallback>
        <oleObject progId="Visio.Drawing.15" shapeId="12291" r:id="rId7"/>
      </mc:Fallback>
    </mc:AlternateContent>
    <mc:AlternateContent xmlns:mc="http://schemas.openxmlformats.org/markup-compatibility/2006">
      <mc:Choice Requires="x14">
        <oleObject progId="Visio.Drawing.15" shapeId="12292" r:id="rId8">
          <objectPr defaultSize="0" autoPict="0" r:id="rId5">
            <anchor moveWithCells="1">
              <from>
                <xdr:col>0</xdr:col>
                <xdr:colOff>518160</xdr:colOff>
                <xdr:row>138</xdr:row>
                <xdr:rowOff>198120</xdr:rowOff>
              </from>
              <to>
                <xdr:col>1</xdr:col>
                <xdr:colOff>457200</xdr:colOff>
                <xdr:row>142</xdr:row>
                <xdr:rowOff>175260</xdr:rowOff>
              </to>
            </anchor>
          </objectPr>
        </oleObject>
      </mc:Choice>
      <mc:Fallback>
        <oleObject progId="Visio.Drawing.15" shapeId="12292" r:id="rId8"/>
      </mc:Fallback>
    </mc:AlternateContent>
    <mc:AlternateContent xmlns:mc="http://schemas.openxmlformats.org/markup-compatibility/2006">
      <mc:Choice Requires="x14">
        <oleObject progId="Visio.Drawing.15" shapeId="12293" r:id="rId9">
          <objectPr defaultSize="0" autoPict="0" r:id="rId5">
            <anchor moveWithCells="1">
              <from>
                <xdr:col>7</xdr:col>
                <xdr:colOff>342900</xdr:colOff>
                <xdr:row>126</xdr:row>
                <xdr:rowOff>68580</xdr:rowOff>
              </from>
              <to>
                <xdr:col>8</xdr:col>
                <xdr:colOff>502920</xdr:colOff>
                <xdr:row>130</xdr:row>
                <xdr:rowOff>53340</xdr:rowOff>
              </to>
            </anchor>
          </objectPr>
        </oleObject>
      </mc:Choice>
      <mc:Fallback>
        <oleObject progId="Visio.Drawing.15" shapeId="12293" r:id="rId9"/>
      </mc:Fallback>
    </mc:AlternateContent>
    <mc:AlternateContent xmlns:mc="http://schemas.openxmlformats.org/markup-compatibility/2006">
      <mc:Choice Requires="x14">
        <oleObject progId="Visio.Drawing.15" shapeId="12294" r:id="rId10">
          <objectPr defaultSize="0" autoPict="0" r:id="rId5">
            <anchor moveWithCells="1">
              <from>
                <xdr:col>8</xdr:col>
                <xdr:colOff>754380</xdr:colOff>
                <xdr:row>126</xdr:row>
                <xdr:rowOff>38100</xdr:rowOff>
              </from>
              <to>
                <xdr:col>9</xdr:col>
                <xdr:colOff>685800</xdr:colOff>
                <xdr:row>130</xdr:row>
                <xdr:rowOff>15240</xdr:rowOff>
              </to>
            </anchor>
          </objectPr>
        </oleObject>
      </mc:Choice>
      <mc:Fallback>
        <oleObject progId="Visio.Drawing.15" shapeId="12294" r:id="rId10"/>
      </mc:Fallback>
    </mc:AlternateContent>
    <mc:AlternateContent xmlns:mc="http://schemas.openxmlformats.org/markup-compatibility/2006">
      <mc:Choice Requires="x14">
        <oleObject progId="Visio.Drawing.15" shapeId="6" r:id="rId11">
          <objectPr defaultSize="0" autoPict="0" r:id="rId5">
            <anchor moveWithCells="1">
              <from>
                <xdr:col>11</xdr:col>
                <xdr:colOff>266700</xdr:colOff>
                <xdr:row>135</xdr:row>
                <xdr:rowOff>38100</xdr:rowOff>
              </from>
              <to>
                <xdr:col>12</xdr:col>
                <xdr:colOff>259080</xdr:colOff>
                <xdr:row>139</xdr:row>
                <xdr:rowOff>15240</xdr:rowOff>
              </to>
            </anchor>
          </objectPr>
        </oleObject>
      </mc:Choice>
      <mc:Fallback>
        <oleObject progId="Visio.Drawing.15" shapeId="12295" r:id="rId11"/>
      </mc:Fallback>
    </mc:AlternateContent>
    <mc:AlternateContent xmlns:mc="http://schemas.openxmlformats.org/markup-compatibility/2006">
      <mc:Choice Requires="x14">
        <oleObject progId="Visio.Drawing.15" shapeId="8" r:id="rId12">
          <objectPr defaultSize="0" autoPict="0" r:id="rId5">
            <anchor moveWithCells="1">
              <from>
                <xdr:col>9</xdr:col>
                <xdr:colOff>883920</xdr:colOff>
                <xdr:row>135</xdr:row>
                <xdr:rowOff>38100</xdr:rowOff>
              </from>
              <to>
                <xdr:col>11</xdr:col>
                <xdr:colOff>91440</xdr:colOff>
                <xdr:row>139</xdr:row>
                <xdr:rowOff>15240</xdr:rowOff>
              </to>
            </anchor>
          </objectPr>
        </oleObject>
      </mc:Choice>
      <mc:Fallback>
        <oleObject progId="Visio.Drawing.15" shapeId="12296" r:id="rId12"/>
      </mc:Fallback>
    </mc:AlternateContent>
    <mc:AlternateContent xmlns:mc="http://schemas.openxmlformats.org/markup-compatibility/2006">
      <mc:Choice Requires="x14">
        <oleObject progId="Visio.Drawing.15" shapeId="9" r:id="rId13">
          <objectPr defaultSize="0" autoPict="0" r:id="rId5">
            <anchor moveWithCells="1">
              <from>
                <xdr:col>8</xdr:col>
                <xdr:colOff>754380</xdr:colOff>
                <xdr:row>135</xdr:row>
                <xdr:rowOff>38100</xdr:rowOff>
              </from>
              <to>
                <xdr:col>9</xdr:col>
                <xdr:colOff>685800</xdr:colOff>
                <xdr:row>139</xdr:row>
                <xdr:rowOff>15240</xdr:rowOff>
              </to>
            </anchor>
          </objectPr>
        </oleObject>
      </mc:Choice>
      <mc:Fallback>
        <oleObject progId="Visio.Drawing.15" shapeId="12297" r:id="rId13"/>
      </mc:Fallback>
    </mc:AlternateContent>
    <mc:AlternateContent xmlns:mc="http://schemas.openxmlformats.org/markup-compatibility/2006">
      <mc:Choice Requires="x14">
        <oleObject progId="Visio.Drawing.15" shapeId="12298" r:id="rId14">
          <objectPr defaultSize="0" autoPict="0" r:id="rId5">
            <anchor moveWithCells="1">
              <from>
                <xdr:col>7</xdr:col>
                <xdr:colOff>388620</xdr:colOff>
                <xdr:row>135</xdr:row>
                <xdr:rowOff>53340</xdr:rowOff>
              </from>
              <to>
                <xdr:col>8</xdr:col>
                <xdr:colOff>548640</xdr:colOff>
                <xdr:row>139</xdr:row>
                <xdr:rowOff>38100</xdr:rowOff>
              </to>
            </anchor>
          </objectPr>
        </oleObject>
      </mc:Choice>
      <mc:Fallback>
        <oleObject progId="Visio.Drawing.15" shapeId="12298" r:id="rId14"/>
      </mc:Fallback>
    </mc:AlternateContent>
    <mc:AlternateContent xmlns:mc="http://schemas.openxmlformats.org/markup-compatibility/2006">
      <mc:Choice Requires="x14">
        <oleObject progId="Visio.Drawing.15" shapeId="10" r:id="rId15">
          <objectPr defaultSize="0" autoPict="0" r:id="rId5">
            <anchor moveWithCells="1">
              <from>
                <xdr:col>4</xdr:col>
                <xdr:colOff>525780</xdr:colOff>
                <xdr:row>135</xdr:row>
                <xdr:rowOff>53340</xdr:rowOff>
              </from>
              <to>
                <xdr:col>5</xdr:col>
                <xdr:colOff>541020</xdr:colOff>
                <xdr:row>139</xdr:row>
                <xdr:rowOff>38100</xdr:rowOff>
              </to>
            </anchor>
          </objectPr>
        </oleObject>
      </mc:Choice>
      <mc:Fallback>
        <oleObject progId="Visio.Drawing.15" shapeId="12300" r:id="rId15"/>
      </mc:Fallback>
    </mc:AlternateContent>
    <mc:AlternateContent xmlns:mc="http://schemas.openxmlformats.org/markup-compatibility/2006">
      <mc:Choice Requires="x14">
        <oleObject progId="Visio.Drawing.15" shapeId="11" r:id="rId16">
          <objectPr defaultSize="0" autoPict="0" r:id="rId5">
            <anchor moveWithCells="1">
              <from>
                <xdr:col>2</xdr:col>
                <xdr:colOff>91440</xdr:colOff>
                <xdr:row>101</xdr:row>
                <xdr:rowOff>45720</xdr:rowOff>
              </from>
              <to>
                <xdr:col>3</xdr:col>
                <xdr:colOff>167640</xdr:colOff>
                <xdr:row>105</xdr:row>
                <xdr:rowOff>0</xdr:rowOff>
              </to>
            </anchor>
          </objectPr>
        </oleObject>
      </mc:Choice>
      <mc:Fallback>
        <oleObject progId="Visio.Drawing.15" shapeId="12301" r:id="rId16"/>
      </mc:Fallback>
    </mc:AlternateContent>
    <mc:AlternateContent xmlns:mc="http://schemas.openxmlformats.org/markup-compatibility/2006">
      <mc:Choice Requires="x14">
        <oleObject progId="Visio.Drawing.15" shapeId="12" r:id="rId17">
          <objectPr defaultSize="0" autoPict="0" r:id="rId5">
            <anchor moveWithCells="1">
              <from>
                <xdr:col>4</xdr:col>
                <xdr:colOff>1013460</xdr:colOff>
                <xdr:row>100</xdr:row>
                <xdr:rowOff>160020</xdr:rowOff>
              </from>
              <to>
                <xdr:col>6</xdr:col>
                <xdr:colOff>190500</xdr:colOff>
                <xdr:row>104</xdr:row>
                <xdr:rowOff>114300</xdr:rowOff>
              </to>
            </anchor>
          </objectPr>
        </oleObject>
      </mc:Choice>
      <mc:Fallback>
        <oleObject progId="Visio.Drawing.15" shapeId="12302" r:id="rId17"/>
      </mc:Fallback>
    </mc:AlternateContent>
    <mc:AlternateContent xmlns:mc="http://schemas.openxmlformats.org/markup-compatibility/2006">
      <mc:Choice Requires="x14">
        <oleObject progId="Visio.Drawing.15" shapeId="13" r:id="rId18">
          <objectPr defaultSize="0" autoPict="0" r:id="rId5">
            <anchor moveWithCells="1">
              <from>
                <xdr:col>6</xdr:col>
                <xdr:colOff>15240</xdr:colOff>
                <xdr:row>135</xdr:row>
                <xdr:rowOff>99060</xdr:rowOff>
              </from>
              <to>
                <xdr:col>7</xdr:col>
                <xdr:colOff>76200</xdr:colOff>
                <xdr:row>139</xdr:row>
                <xdr:rowOff>76200</xdr:rowOff>
              </to>
            </anchor>
          </objectPr>
        </oleObject>
      </mc:Choice>
      <mc:Fallback>
        <oleObject progId="Visio.Drawing.15" shapeId="12303" r:id="rId18"/>
      </mc:Fallback>
    </mc:AlternateContent>
    <mc:AlternateContent xmlns:mc="http://schemas.openxmlformats.org/markup-compatibility/2006">
      <mc:Choice Requires="x14">
        <oleObject progId="Visio.Drawing.15" shapeId="14" r:id="rId19">
          <objectPr defaultSize="0" autoPict="0" r:id="rId5">
            <anchor moveWithCells="1">
              <from>
                <xdr:col>8</xdr:col>
                <xdr:colOff>617220</xdr:colOff>
                <xdr:row>112</xdr:row>
                <xdr:rowOff>190500</xdr:rowOff>
              </from>
              <to>
                <xdr:col>9</xdr:col>
                <xdr:colOff>548640</xdr:colOff>
                <xdr:row>116</xdr:row>
                <xdr:rowOff>175260</xdr:rowOff>
              </to>
            </anchor>
          </objectPr>
        </oleObject>
      </mc:Choice>
      <mc:Fallback>
        <oleObject progId="Visio.Drawing.15" shapeId="12305" r:id="rId19"/>
      </mc:Fallback>
    </mc:AlternateContent>
    <mc:AlternateContent xmlns:mc="http://schemas.openxmlformats.org/markup-compatibility/2006">
      <mc:Choice Requires="x14">
        <oleObject progId="Visio.Drawing.15" shapeId="15" r:id="rId20">
          <objectPr defaultSize="0" autoPict="0" r:id="rId5">
            <anchor moveWithCells="1">
              <from>
                <xdr:col>6</xdr:col>
                <xdr:colOff>403860</xdr:colOff>
                <xdr:row>112</xdr:row>
                <xdr:rowOff>83820</xdr:rowOff>
              </from>
              <to>
                <xdr:col>7</xdr:col>
                <xdr:colOff>464820</xdr:colOff>
                <xdr:row>116</xdr:row>
                <xdr:rowOff>53340</xdr:rowOff>
              </to>
            </anchor>
          </objectPr>
        </oleObject>
      </mc:Choice>
      <mc:Fallback>
        <oleObject progId="Visio.Drawing.15" shapeId="12306" r:id="rId20"/>
      </mc:Fallback>
    </mc:AlternateContent>
    <mc:AlternateContent xmlns:mc="http://schemas.openxmlformats.org/markup-compatibility/2006">
      <mc:Choice Requires="x14">
        <oleObject progId="Visio.Drawing.15" shapeId="16" r:id="rId21">
          <objectPr defaultSize="0" autoPict="0" r:id="rId5">
            <anchor moveWithCells="1">
              <from>
                <xdr:col>0</xdr:col>
                <xdr:colOff>845820</xdr:colOff>
                <xdr:row>112</xdr:row>
                <xdr:rowOff>0</xdr:rowOff>
              </from>
              <to>
                <xdr:col>1</xdr:col>
                <xdr:colOff>792480</xdr:colOff>
                <xdr:row>115</xdr:row>
                <xdr:rowOff>213360</xdr:rowOff>
              </to>
            </anchor>
          </objectPr>
        </oleObject>
      </mc:Choice>
      <mc:Fallback>
        <oleObject progId="Visio.Drawing.15" shapeId="12307" r:id="rId21"/>
      </mc:Fallback>
    </mc:AlternateContent>
    <mc:AlternateContent xmlns:mc="http://schemas.openxmlformats.org/markup-compatibility/2006">
      <mc:Choice Requires="x14">
        <oleObject progId="Visio.Drawing.15" shapeId="17" r:id="rId22">
          <objectPr defaultSize="0" autoPict="0" r:id="rId5">
            <anchor moveWithCells="1">
              <from>
                <xdr:col>3</xdr:col>
                <xdr:colOff>731520</xdr:colOff>
                <xdr:row>112</xdr:row>
                <xdr:rowOff>121920</xdr:rowOff>
              </from>
              <to>
                <xdr:col>4</xdr:col>
                <xdr:colOff>815340</xdr:colOff>
                <xdr:row>116</xdr:row>
                <xdr:rowOff>99060</xdr:rowOff>
              </to>
            </anchor>
          </objectPr>
        </oleObject>
      </mc:Choice>
      <mc:Fallback>
        <oleObject progId="Visio.Drawing.15" shapeId="12308" r:id="rId22"/>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92F8B7-7A46-466B-AF21-341CA3E96C24}">
  <sheetPr>
    <pageSetUpPr fitToPage="1"/>
  </sheetPr>
  <dimension ref="A1:U146"/>
  <sheetViews>
    <sheetView showGridLines="0" workbookViewId="0">
      <selection activeCell="A14" sqref="A14"/>
    </sheetView>
  </sheetViews>
  <sheetFormatPr defaultColWidth="9.109375" defaultRowHeight="15.9" customHeight="1"/>
  <cols>
    <col min="1" max="1" width="20.44140625" style="1" customWidth="1"/>
    <col min="2" max="3" width="13.88671875" style="9" customWidth="1"/>
    <col min="4" max="4" width="12.6640625" style="9" customWidth="1"/>
    <col min="5" max="7" width="12.109375" style="9" customWidth="1"/>
    <col min="8" max="8" width="15.88671875" style="9" customWidth="1"/>
    <col min="9" max="9" width="14.21875" style="9" customWidth="1"/>
    <col min="10" max="10" width="15.44140625" style="9" customWidth="1"/>
    <col min="11" max="11" width="13.109375" style="9" customWidth="1"/>
    <col min="12" max="12" width="13.6640625" style="9" customWidth="1"/>
    <col min="13" max="13" width="13.109375" style="9" customWidth="1"/>
    <col min="14" max="14" width="16.21875" style="9" customWidth="1"/>
    <col min="15" max="15" width="13.21875" style="9" customWidth="1"/>
    <col min="16" max="28" width="12.6640625" style="1" customWidth="1"/>
    <col min="29" max="16384" width="9.109375" style="1"/>
  </cols>
  <sheetData>
    <row r="1" spans="1:14" s="9" customFormat="1" ht="15.9" customHeight="1">
      <c r="A1" s="499"/>
      <c r="B1" s="500"/>
      <c r="C1" s="500"/>
      <c r="D1" s="500"/>
      <c r="E1" s="500"/>
      <c r="F1" s="500"/>
      <c r="G1" s="500"/>
      <c r="H1" s="500"/>
      <c r="I1" s="500"/>
      <c r="J1" s="500"/>
      <c r="K1" s="500"/>
      <c r="L1" s="500"/>
      <c r="M1" s="500"/>
      <c r="N1" s="500"/>
    </row>
    <row r="2" spans="1:14" s="9" customFormat="1" ht="15.9" customHeight="1">
      <c r="A2" s="499"/>
      <c r="B2" s="500"/>
      <c r="C2" s="500"/>
      <c r="D2" s="500"/>
      <c r="E2" s="500"/>
      <c r="F2" s="500"/>
      <c r="G2" s="500"/>
      <c r="H2" s="500"/>
      <c r="I2" s="500"/>
      <c r="J2" s="500"/>
      <c r="K2" s="500"/>
      <c r="L2" s="500"/>
      <c r="M2" s="500"/>
      <c r="N2" s="500"/>
    </row>
    <row r="3" spans="1:14" s="9" customFormat="1" ht="15.9" customHeight="1">
      <c r="A3" s="499"/>
      <c r="B3" s="500"/>
      <c r="C3" s="500"/>
      <c r="D3" s="500"/>
      <c r="E3" s="500"/>
      <c r="F3" s="500"/>
      <c r="G3" s="500"/>
      <c r="H3" s="500"/>
      <c r="I3" s="500"/>
      <c r="J3" s="500"/>
      <c r="K3" s="500"/>
      <c r="L3" s="500"/>
      <c r="M3" s="500"/>
      <c r="N3" s="500"/>
    </row>
    <row r="4" spans="1:14" s="9" customFormat="1" ht="15.9" customHeight="1">
      <c r="A4" s="499"/>
      <c r="B4" s="500"/>
      <c r="C4" s="500"/>
      <c r="D4" s="500"/>
      <c r="E4" s="500"/>
      <c r="F4" s="500"/>
      <c r="G4" s="500"/>
      <c r="H4" s="500"/>
      <c r="I4" s="500"/>
      <c r="J4" s="500"/>
      <c r="K4" s="500"/>
      <c r="L4" s="500"/>
      <c r="M4" s="500"/>
      <c r="N4" s="500"/>
    </row>
    <row r="5" spans="1:14" s="9" customFormat="1" ht="15.9" customHeight="1">
      <c r="A5" s="499"/>
      <c r="B5" s="500"/>
      <c r="C5" s="500"/>
      <c r="D5" s="500"/>
      <c r="E5" s="500"/>
      <c r="F5" s="500"/>
      <c r="G5" s="500"/>
      <c r="H5" s="500"/>
      <c r="I5" s="500"/>
      <c r="J5" s="500"/>
      <c r="K5" s="500"/>
      <c r="L5" s="500"/>
      <c r="M5" s="500"/>
      <c r="N5" s="500"/>
    </row>
    <row r="6" spans="1:14" s="9" customFormat="1" ht="15.9" customHeight="1">
      <c r="A6" s="499"/>
      <c r="B6" s="500"/>
      <c r="C6" s="500"/>
      <c r="D6" s="500"/>
      <c r="E6" s="500"/>
      <c r="F6" s="500"/>
      <c r="G6" s="500"/>
      <c r="H6" s="500"/>
      <c r="I6" s="500"/>
      <c r="J6" s="500"/>
      <c r="K6" s="500"/>
      <c r="L6" s="500"/>
      <c r="M6" s="500"/>
      <c r="N6" s="500"/>
    </row>
    <row r="7" spans="1:14" s="9" customFormat="1" ht="15.9" customHeight="1">
      <c r="A7" s="499"/>
      <c r="B7" s="500"/>
      <c r="C7" s="500"/>
      <c r="D7" s="500"/>
      <c r="E7" s="500"/>
      <c r="F7" s="500"/>
      <c r="G7" s="500"/>
      <c r="H7" s="500"/>
      <c r="I7" s="500"/>
      <c r="J7" s="500"/>
      <c r="K7" s="500"/>
      <c r="L7" s="500"/>
      <c r="M7" s="500"/>
      <c r="N7" s="500"/>
    </row>
    <row r="8" spans="1:14" s="9" customFormat="1" ht="15.9" customHeight="1">
      <c r="A8" s="499"/>
      <c r="B8" s="500"/>
      <c r="C8" s="500"/>
      <c r="D8" s="500"/>
      <c r="E8" s="500"/>
      <c r="F8" s="500"/>
      <c r="G8" s="500"/>
      <c r="H8" s="500"/>
      <c r="I8" s="500"/>
      <c r="J8" s="500"/>
      <c r="K8" s="500"/>
      <c r="L8" s="500"/>
      <c r="M8" s="500"/>
      <c r="N8" s="500"/>
    </row>
    <row r="9" spans="1:14" s="9" customFormat="1" ht="15.9" customHeight="1">
      <c r="A9" s="499"/>
      <c r="B9" s="500"/>
      <c r="C9" s="500"/>
      <c r="D9" s="500"/>
      <c r="E9" s="500"/>
      <c r="F9" s="500"/>
      <c r="G9" s="500"/>
      <c r="H9" s="500"/>
      <c r="I9" s="500"/>
      <c r="J9" s="500"/>
      <c r="K9" s="500"/>
      <c r="L9" s="500"/>
      <c r="M9" s="500"/>
      <c r="N9" s="500"/>
    </row>
    <row r="10" spans="1:14" s="9" customFormat="1" ht="15.9" customHeight="1">
      <c r="A10" s="499"/>
      <c r="B10" s="500"/>
      <c r="C10" s="500"/>
      <c r="D10" s="500"/>
      <c r="E10" s="500"/>
      <c r="F10" s="500"/>
      <c r="G10" s="500"/>
      <c r="H10" s="500"/>
      <c r="I10" s="500"/>
      <c r="J10" s="500"/>
      <c r="K10" s="500"/>
      <c r="L10" s="500"/>
      <c r="M10" s="500"/>
      <c r="N10" s="500"/>
    </row>
    <row r="11" spans="1:14" s="9" customFormat="1" ht="15.9" customHeight="1">
      <c r="A11" s="499"/>
      <c r="B11" s="500"/>
      <c r="C11" s="500"/>
      <c r="D11" s="500"/>
      <c r="E11" s="500"/>
      <c r="F11" s="500"/>
      <c r="G11" s="500"/>
      <c r="H11" s="500"/>
      <c r="I11" s="500"/>
      <c r="J11" s="500"/>
      <c r="K11" s="500"/>
      <c r="L11" s="500"/>
      <c r="M11" s="500"/>
      <c r="N11" s="500"/>
    </row>
    <row r="12" spans="1:14" s="9" customFormat="1" ht="15.9" customHeight="1">
      <c r="A12" s="499"/>
      <c r="B12" s="500"/>
      <c r="C12" s="500"/>
      <c r="D12" s="500"/>
      <c r="E12" s="500"/>
      <c r="F12" s="500"/>
      <c r="G12" s="500"/>
      <c r="H12" s="500"/>
      <c r="I12" s="500"/>
      <c r="J12" s="500"/>
      <c r="K12" s="500"/>
      <c r="L12" s="500"/>
      <c r="M12" s="500"/>
      <c r="N12" s="500"/>
    </row>
    <row r="13" spans="1:14" s="9" customFormat="1" ht="15.9" customHeight="1">
      <c r="A13" s="499"/>
      <c r="B13" s="500"/>
      <c r="C13" s="500"/>
      <c r="D13" s="500"/>
      <c r="E13" s="500"/>
      <c r="F13" s="500"/>
      <c r="G13" s="500"/>
      <c r="H13" s="500"/>
      <c r="I13" s="500"/>
      <c r="J13" s="500"/>
      <c r="K13" s="500"/>
      <c r="L13" s="500"/>
      <c r="M13" s="500"/>
      <c r="N13" s="500"/>
    </row>
    <row r="16" spans="1:14" s="9" customFormat="1" ht="15.9" customHeight="1">
      <c r="A16" s="1"/>
    </row>
    <row r="17" spans="1:16" ht="15.9" customHeight="1">
      <c r="A17" s="105"/>
      <c r="B17" s="106"/>
      <c r="C17" s="106"/>
      <c r="D17" s="7"/>
      <c r="E17" s="7"/>
      <c r="F17" s="7"/>
      <c r="G17" s="7"/>
      <c r="H17" s="7"/>
      <c r="I17" s="7"/>
      <c r="J17" s="7"/>
      <c r="K17" s="7"/>
      <c r="L17" s="7"/>
      <c r="M17" s="7"/>
      <c r="N17" s="7"/>
      <c r="O17" s="7"/>
    </row>
    <row r="18" spans="1:16" ht="15.9" customHeight="1">
      <c r="A18" s="6"/>
      <c r="B18" s="7"/>
      <c r="C18" s="7"/>
      <c r="D18" s="7"/>
      <c r="E18" s="7"/>
      <c r="F18" s="7"/>
      <c r="G18" s="7"/>
      <c r="H18" s="7"/>
      <c r="I18" s="7"/>
      <c r="J18" s="7"/>
      <c r="K18" s="7"/>
      <c r="L18" s="7"/>
      <c r="M18" s="7"/>
      <c r="N18" s="7"/>
      <c r="O18" s="7"/>
    </row>
    <row r="19" spans="1:16" ht="15.9" customHeight="1">
      <c r="A19" s="6"/>
      <c r="B19" s="7"/>
      <c r="C19" s="7"/>
      <c r="D19" s="7"/>
      <c r="E19" s="7"/>
      <c r="F19" s="7"/>
      <c r="G19" s="7"/>
      <c r="H19" s="7"/>
      <c r="I19" s="7"/>
      <c r="J19" s="7"/>
      <c r="K19" s="7"/>
      <c r="L19" s="7"/>
      <c r="M19" s="7"/>
      <c r="N19" s="7"/>
      <c r="O19" s="7"/>
    </row>
    <row r="20" spans="1:16" ht="15.9" customHeight="1">
      <c r="A20" s="8"/>
      <c r="D20" s="700"/>
      <c r="E20" s="700"/>
      <c r="F20" s="700"/>
      <c r="G20" s="700"/>
      <c r="H20" s="700"/>
      <c r="I20" s="700"/>
      <c r="J20" s="108"/>
      <c r="K20" s="700"/>
      <c r="L20" s="700"/>
      <c r="M20" s="700"/>
      <c r="N20" s="1"/>
      <c r="P20" s="9"/>
    </row>
    <row r="21" spans="1:16" ht="15.9" customHeight="1">
      <c r="A21" s="109"/>
      <c r="B21" s="110"/>
      <c r="C21" s="108"/>
      <c r="D21" s="707"/>
      <c r="E21" s="707"/>
      <c r="F21" s="707"/>
      <c r="G21" s="707"/>
      <c r="H21" s="108"/>
      <c r="I21" s="108"/>
      <c r="J21" s="108"/>
      <c r="K21" s="707"/>
      <c r="L21" s="707"/>
      <c r="M21" s="707"/>
      <c r="N21" s="111"/>
      <c r="P21" s="9"/>
    </row>
    <row r="22" spans="1:16" ht="15.9" customHeight="1">
      <c r="A22" s="112"/>
      <c r="B22" s="56"/>
      <c r="C22" s="113"/>
      <c r="D22" s="114"/>
      <c r="E22" s="114"/>
      <c r="F22" s="115"/>
      <c r="G22" s="115"/>
      <c r="H22" s="56"/>
      <c r="I22" s="114"/>
      <c r="J22" s="115"/>
      <c r="K22" s="115"/>
      <c r="L22" s="115"/>
      <c r="M22" s="115"/>
      <c r="N22" s="116"/>
      <c r="P22" s="9"/>
    </row>
    <row r="23" spans="1:16" ht="15.9" customHeight="1">
      <c r="A23" s="112"/>
      <c r="B23" s="56"/>
      <c r="C23" s="113"/>
      <c r="D23" s="114"/>
      <c r="E23" s="114"/>
      <c r="F23" s="117"/>
      <c r="G23" s="117"/>
      <c r="H23" s="56"/>
      <c r="I23" s="114"/>
      <c r="J23" s="115"/>
      <c r="K23" s="115"/>
      <c r="L23" s="115"/>
      <c r="M23" s="115"/>
      <c r="N23" s="118"/>
      <c r="P23" s="9"/>
    </row>
    <row r="24" spans="1:16" ht="15.9" customHeight="1">
      <c r="A24" s="112"/>
      <c r="B24" s="56"/>
      <c r="C24" s="113"/>
      <c r="D24" s="114"/>
      <c r="E24" s="114"/>
      <c r="F24" s="115"/>
      <c r="G24" s="115"/>
      <c r="H24" s="113"/>
      <c r="I24" s="114"/>
      <c r="J24" s="115"/>
      <c r="K24" s="115"/>
      <c r="L24" s="115"/>
      <c r="M24" s="115"/>
      <c r="N24" s="116"/>
      <c r="P24" s="9"/>
    </row>
    <row r="25" spans="1:16" ht="15.9" customHeight="1">
      <c r="A25" s="112"/>
      <c r="B25" s="56"/>
      <c r="C25" s="113"/>
      <c r="D25" s="114"/>
      <c r="E25" s="114"/>
      <c r="F25" s="115"/>
      <c r="G25" s="115"/>
      <c r="H25" s="56"/>
      <c r="I25" s="114"/>
      <c r="J25" s="115"/>
      <c r="K25" s="115"/>
      <c r="L25" s="115"/>
      <c r="M25" s="115"/>
      <c r="N25" s="116"/>
      <c r="P25" s="9"/>
    </row>
    <row r="26" spans="1:16" ht="15.9" customHeight="1">
      <c r="A26" s="112"/>
      <c r="B26" s="56"/>
      <c r="C26" s="113"/>
      <c r="D26" s="114"/>
      <c r="E26" s="114"/>
      <c r="F26" s="115"/>
      <c r="G26" s="115"/>
      <c r="H26" s="113"/>
      <c r="I26" s="114"/>
      <c r="J26" s="115"/>
      <c r="K26" s="115"/>
      <c r="L26" s="115"/>
      <c r="M26" s="115"/>
      <c r="N26" s="116"/>
      <c r="P26" s="9"/>
    </row>
    <row r="27" spans="1:16" s="118" customFormat="1" ht="15.9" customHeight="1">
      <c r="A27" s="44"/>
      <c r="B27" s="119"/>
      <c r="C27" s="119"/>
      <c r="D27" s="119"/>
      <c r="E27" s="119"/>
    </row>
    <row r="28" spans="1:16" s="118" customFormat="1" ht="15.9" customHeight="1">
      <c r="A28" s="44"/>
      <c r="B28" s="119"/>
      <c r="C28" s="119"/>
      <c r="D28" s="119"/>
      <c r="E28" s="119"/>
    </row>
    <row r="29" spans="1:16" s="118" customFormat="1" ht="15.9" customHeight="1">
      <c r="A29" s="44"/>
      <c r="B29" s="119"/>
      <c r="C29" s="119"/>
      <c r="D29" s="119"/>
      <c r="E29" s="119"/>
    </row>
    <row r="30" spans="1:16" s="118" customFormat="1" ht="15.9" customHeight="1">
      <c r="A30" s="44"/>
      <c r="B30" s="119"/>
      <c r="C30" s="119"/>
      <c r="D30" s="119"/>
      <c r="E30" s="119"/>
    </row>
    <row r="31" spans="1:16" ht="15.9" customHeight="1">
      <c r="A31" s="105"/>
      <c r="B31" s="106"/>
      <c r="C31" s="106"/>
      <c r="D31" s="7"/>
      <c r="E31" s="7"/>
      <c r="F31" s="7"/>
      <c r="G31" s="7"/>
      <c r="H31" s="7"/>
      <c r="I31" s="7"/>
      <c r="J31" s="7"/>
      <c r="K31" s="7"/>
      <c r="L31" s="7"/>
      <c r="M31" s="7"/>
      <c r="N31" s="7"/>
      <c r="O31" s="7"/>
    </row>
    <row r="32" spans="1:16" s="118" customFormat="1" ht="15.9" customHeight="1">
      <c r="A32" s="44"/>
      <c r="B32" s="119"/>
      <c r="C32" s="119"/>
      <c r="D32" s="119"/>
      <c r="E32" s="119"/>
    </row>
    <row r="33" spans="1:14" s="118" customFormat="1" ht="15.9" customHeight="1">
      <c r="A33" s="109"/>
      <c r="B33" s="709"/>
      <c r="C33" s="709"/>
      <c r="D33" s="709"/>
      <c r="E33" s="709"/>
      <c r="F33" s="709"/>
      <c r="G33" s="710"/>
      <c r="H33" s="710"/>
      <c r="I33" s="710"/>
      <c r="J33" s="710"/>
      <c r="K33" s="710"/>
      <c r="L33" s="710"/>
      <c r="M33" s="710"/>
      <c r="N33" s="39"/>
    </row>
    <row r="34" spans="1:14" s="124" customFormat="1" ht="15.9" customHeight="1">
      <c r="A34" s="109"/>
      <c r="B34" s="120"/>
      <c r="C34" s="120"/>
      <c r="D34" s="120"/>
      <c r="E34" s="122"/>
      <c r="F34" s="121"/>
      <c r="G34" s="123"/>
      <c r="H34" s="121"/>
      <c r="I34" s="121"/>
      <c r="J34" s="123"/>
      <c r="K34" s="121"/>
      <c r="L34" s="121"/>
      <c r="M34" s="121"/>
      <c r="N34" s="107"/>
    </row>
    <row r="35" spans="1:14" s="118" customFormat="1" ht="15.9" customHeight="1">
      <c r="A35" s="769"/>
      <c r="B35" s="770"/>
      <c r="C35" s="772"/>
      <c r="D35" s="772"/>
      <c r="E35" s="772"/>
      <c r="F35" s="773"/>
      <c r="N35" s="768"/>
    </row>
    <row r="36" spans="1:14" s="118" customFormat="1" ht="15.9" customHeight="1">
      <c r="A36" s="769"/>
      <c r="B36" s="771"/>
      <c r="C36" s="772"/>
      <c r="D36" s="772"/>
      <c r="E36" s="772"/>
      <c r="F36" s="773"/>
      <c r="N36" s="768"/>
    </row>
    <row r="37" spans="1:14" s="118" customFormat="1" ht="15.9" customHeight="1">
      <c r="A37" s="769"/>
      <c r="B37" s="771"/>
      <c r="C37" s="772"/>
      <c r="D37" s="772"/>
      <c r="E37" s="772"/>
      <c r="F37" s="773"/>
      <c r="N37" s="768"/>
    </row>
    <row r="38" spans="1:14" s="118" customFormat="1" ht="15.9" customHeight="1">
      <c r="A38" s="112"/>
      <c r="B38" s="128"/>
      <c r="C38" s="1"/>
      <c r="D38" s="1"/>
      <c r="E38" s="1"/>
      <c r="F38" s="129"/>
      <c r="N38" s="768"/>
    </row>
    <row r="39" spans="1:14" s="118" customFormat="1" ht="15.9" customHeight="1">
      <c r="A39" s="112"/>
      <c r="B39" s="130"/>
      <c r="C39" s="1"/>
      <c r="D39" s="1"/>
      <c r="E39" s="1"/>
      <c r="F39" s="129"/>
      <c r="N39" s="768"/>
    </row>
    <row r="40" spans="1:14" s="118" customFormat="1" ht="15.9" customHeight="1">
      <c r="A40" s="112"/>
      <c r="B40" s="130"/>
      <c r="C40" s="1"/>
      <c r="D40" s="1"/>
      <c r="E40" s="1"/>
      <c r="F40" s="129"/>
      <c r="N40" s="768"/>
    </row>
    <row r="41" spans="1:14" s="118" customFormat="1" ht="15.9" customHeight="1">
      <c r="A41" s="769"/>
      <c r="B41" s="770"/>
      <c r="C41" s="772"/>
      <c r="D41" s="772"/>
      <c r="E41" s="772"/>
      <c r="F41" s="773"/>
      <c r="N41" s="768"/>
    </row>
    <row r="42" spans="1:14" s="118" customFormat="1" ht="15.9" customHeight="1">
      <c r="A42" s="769"/>
      <c r="B42" s="771"/>
      <c r="C42" s="772"/>
      <c r="D42" s="772"/>
      <c r="E42" s="772"/>
      <c r="F42" s="773"/>
      <c r="N42" s="768"/>
    </row>
    <row r="43" spans="1:14" s="118" customFormat="1" ht="15.9" customHeight="1">
      <c r="A43" s="769"/>
      <c r="B43" s="771"/>
      <c r="C43" s="772"/>
      <c r="D43" s="772"/>
      <c r="E43" s="772"/>
      <c r="F43" s="773"/>
      <c r="N43" s="768"/>
    </row>
    <row r="44" spans="1:14" s="118" customFormat="1" ht="15.9" customHeight="1">
      <c r="A44" s="103"/>
      <c r="B44" s="125"/>
      <c r="C44" s="9"/>
      <c r="D44" s="9"/>
      <c r="E44" s="9"/>
      <c r="F44" s="126"/>
      <c r="N44" s="127"/>
    </row>
    <row r="45" spans="1:14" s="118" customFormat="1" ht="15.9" customHeight="1">
      <c r="A45" s="103"/>
      <c r="B45" s="131"/>
      <c r="C45" s="9"/>
      <c r="D45" s="9"/>
      <c r="E45" s="9"/>
      <c r="F45" s="126"/>
      <c r="N45" s="132"/>
    </row>
    <row r="46" spans="1:14" s="118" customFormat="1" ht="15.9" customHeight="1">
      <c r="A46" s="44"/>
      <c r="B46" s="119"/>
      <c r="C46" s="119"/>
      <c r="D46" s="119"/>
      <c r="E46" s="119"/>
    </row>
    <row r="47" spans="1:14" s="118" customFormat="1" ht="15.9" customHeight="1">
      <c r="A47" s="44"/>
      <c r="B47" s="119"/>
      <c r="C47" s="119"/>
      <c r="D47" s="119"/>
      <c r="E47" s="119"/>
    </row>
    <row r="49" spans="1:16" ht="15.9" customHeight="1">
      <c r="A49" s="105"/>
      <c r="B49" s="106"/>
      <c r="C49" s="106"/>
      <c r="D49" s="133"/>
      <c r="E49" s="133"/>
      <c r="F49" s="133"/>
      <c r="G49" s="133"/>
      <c r="H49" s="133"/>
      <c r="I49" s="133"/>
      <c r="J49" s="133"/>
      <c r="K49" s="133"/>
      <c r="L49" s="133"/>
      <c r="M49" s="133"/>
      <c r="N49" s="133"/>
    </row>
    <row r="50" spans="1:16" ht="15.9" customHeight="1">
      <c r="P50" s="9"/>
    </row>
    <row r="51" spans="1:16" ht="15.9" customHeight="1">
      <c r="B51" s="700"/>
      <c r="C51" s="700"/>
      <c r="D51" s="700"/>
      <c r="E51" s="700"/>
      <c r="F51" s="700"/>
      <c r="G51" s="700"/>
      <c r="H51" s="700"/>
      <c r="I51" s="700"/>
      <c r="J51" s="700"/>
      <c r="K51" s="700"/>
      <c r="L51" s="700"/>
      <c r="M51" s="700"/>
      <c r="N51" s="1"/>
      <c r="P51" s="9"/>
    </row>
    <row r="52" spans="1:16" ht="15.9" customHeight="1">
      <c r="A52" s="39"/>
      <c r="B52" s="108"/>
      <c r="C52" s="707"/>
      <c r="D52" s="707"/>
      <c r="E52" s="108"/>
      <c r="F52" s="707"/>
      <c r="G52" s="707"/>
      <c r="H52" s="108"/>
      <c r="I52" s="108"/>
      <c r="J52" s="108"/>
      <c r="K52" s="108"/>
      <c r="L52" s="108"/>
      <c r="M52" s="108"/>
      <c r="N52" s="111"/>
      <c r="P52" s="9"/>
    </row>
    <row r="53" spans="1:16" ht="15.9" customHeight="1">
      <c r="A53" s="134"/>
      <c r="B53" s="135"/>
      <c r="C53" s="708"/>
      <c r="D53" s="708"/>
      <c r="E53" s="135"/>
      <c r="F53" s="708"/>
      <c r="G53" s="708"/>
      <c r="H53" s="135"/>
      <c r="I53" s="135"/>
      <c r="J53" s="135"/>
      <c r="K53" s="135"/>
      <c r="L53" s="135"/>
      <c r="M53" s="135"/>
      <c r="N53" s="136"/>
    </row>
    <row r="54" spans="1:16" ht="15.9" customHeight="1">
      <c r="A54" s="44"/>
      <c r="B54" s="1"/>
      <c r="C54" s="114"/>
      <c r="D54" s="135"/>
      <c r="E54" s="135"/>
      <c r="F54" s="135"/>
      <c r="G54" s="135"/>
      <c r="H54" s="135"/>
      <c r="I54" s="135"/>
      <c r="J54" s="135"/>
      <c r="K54" s="135"/>
      <c r="L54" s="135"/>
      <c r="M54" s="135"/>
      <c r="N54" s="116"/>
    </row>
    <row r="56" spans="1:16" ht="15.9" customHeight="1">
      <c r="A56" s="105"/>
      <c r="B56" s="106"/>
      <c r="C56" s="106"/>
      <c r="D56" s="137"/>
      <c r="E56" s="137"/>
      <c r="F56" s="137"/>
      <c r="G56" s="137"/>
      <c r="H56" s="137"/>
      <c r="I56" s="137"/>
      <c r="J56" s="137"/>
      <c r="K56" s="137"/>
      <c r="L56" s="137"/>
      <c r="M56" s="1"/>
      <c r="N56" s="1"/>
      <c r="O56" s="1"/>
    </row>
    <row r="57" spans="1:16" ht="15.9" customHeight="1">
      <c r="A57" s="6"/>
      <c r="B57" s="7"/>
      <c r="C57" s="7"/>
      <c r="D57" s="7"/>
      <c r="E57" s="7"/>
      <c r="F57" s="7"/>
      <c r="G57" s="7"/>
      <c r="H57" s="7"/>
      <c r="I57" s="7"/>
      <c r="J57" s="7"/>
      <c r="K57" s="7"/>
      <c r="L57" s="7"/>
      <c r="M57" s="7"/>
      <c r="N57" s="7"/>
    </row>
    <row r="58" spans="1:16" ht="15.9" customHeight="1">
      <c r="B58" s="700"/>
      <c r="C58" s="700"/>
      <c r="D58" s="700"/>
      <c r="E58" s="700"/>
      <c r="F58" s="700"/>
      <c r="G58" s="700"/>
      <c r="H58" s="700"/>
      <c r="I58" s="700"/>
      <c r="J58" s="700"/>
      <c r="K58" s="700"/>
      <c r="L58" s="700"/>
      <c r="M58" s="700"/>
      <c r="N58" s="1"/>
    </row>
    <row r="59" spans="1:16" ht="15.9" customHeight="1">
      <c r="A59" s="39"/>
      <c r="B59" s="108"/>
      <c r="C59" s="108"/>
      <c r="D59" s="108"/>
      <c r="E59" s="108"/>
      <c r="F59" s="108"/>
      <c r="G59" s="108"/>
      <c r="H59" s="108"/>
      <c r="I59" s="108"/>
      <c r="J59" s="108"/>
      <c r="K59" s="108"/>
      <c r="L59" s="108"/>
      <c r="M59" s="108"/>
      <c r="N59" s="39"/>
    </row>
    <row r="60" spans="1:16" ht="15.9" customHeight="1">
      <c r="A60" s="112"/>
      <c r="B60" s="138"/>
      <c r="C60" s="135"/>
      <c r="D60" s="135"/>
      <c r="E60" s="135"/>
      <c r="F60" s="135"/>
      <c r="G60" s="135"/>
      <c r="H60" s="135"/>
      <c r="I60" s="708"/>
      <c r="J60" s="708"/>
      <c r="K60" s="708"/>
      <c r="L60" s="708"/>
      <c r="M60" s="708"/>
      <c r="N60" s="116"/>
    </row>
    <row r="61" spans="1:16" ht="15.9" customHeight="1">
      <c r="A61" s="112"/>
      <c r="B61" s="138"/>
      <c r="C61" s="135"/>
      <c r="D61" s="135"/>
      <c r="E61" s="135"/>
      <c r="F61" s="135"/>
      <c r="G61" s="135"/>
      <c r="H61" s="135"/>
      <c r="I61" s="708"/>
      <c r="J61" s="708"/>
      <c r="K61" s="708"/>
      <c r="L61" s="708"/>
      <c r="M61" s="708"/>
      <c r="N61" s="116"/>
    </row>
    <row r="62" spans="1:16" ht="15.9" customHeight="1">
      <c r="A62" s="112"/>
      <c r="B62" s="138"/>
      <c r="C62" s="135"/>
      <c r="D62" s="135"/>
      <c r="E62" s="135"/>
      <c r="F62" s="135"/>
      <c r="G62" s="135"/>
      <c r="H62" s="135"/>
      <c r="I62" s="708"/>
      <c r="J62" s="708"/>
      <c r="K62" s="708"/>
      <c r="L62" s="708"/>
      <c r="M62" s="708"/>
      <c r="N62" s="116"/>
    </row>
    <row r="63" spans="1:16" ht="15.9" customHeight="1">
      <c r="A63" s="112"/>
      <c r="B63" s="138"/>
      <c r="C63" s="135"/>
      <c r="D63" s="135"/>
      <c r="E63" s="135"/>
      <c r="F63" s="135"/>
      <c r="G63" s="135"/>
      <c r="H63" s="135"/>
      <c r="I63" s="708"/>
      <c r="J63" s="708"/>
      <c r="K63" s="708"/>
      <c r="L63" s="708"/>
      <c r="M63" s="708"/>
      <c r="N63" s="116"/>
    </row>
    <row r="64" spans="1:16" ht="15.9" customHeight="1">
      <c r="A64" s="112"/>
      <c r="B64" s="138"/>
      <c r="C64" s="135"/>
      <c r="D64" s="135"/>
      <c r="E64" s="135"/>
      <c r="F64" s="135"/>
      <c r="G64" s="135"/>
      <c r="H64" s="135"/>
      <c r="I64" s="708"/>
      <c r="J64" s="708"/>
      <c r="K64" s="708"/>
      <c r="L64" s="708"/>
      <c r="M64" s="708"/>
      <c r="N64" s="116"/>
    </row>
    <row r="69" spans="1:15" s="9" customFormat="1" ht="15.9" customHeight="1">
      <c r="A69" s="139"/>
      <c r="L69" s="139"/>
    </row>
    <row r="70" spans="1:15" ht="15.9" customHeight="1">
      <c r="A70" s="105"/>
      <c r="B70" s="106"/>
      <c r="C70" s="106"/>
      <c r="D70" s="137"/>
      <c r="E70" s="137"/>
      <c r="F70" s="137"/>
      <c r="G70" s="137"/>
      <c r="H70" s="137"/>
      <c r="I70" s="137"/>
      <c r="J70" s="137"/>
      <c r="K70" s="137"/>
      <c r="L70" s="137"/>
      <c r="M70" s="1"/>
      <c r="N70" s="1"/>
      <c r="O70" s="1"/>
    </row>
    <row r="71" spans="1:15" ht="15.9" customHeight="1">
      <c r="A71" s="112"/>
      <c r="B71" s="138"/>
      <c r="C71" s="135"/>
      <c r="D71" s="135"/>
      <c r="E71" s="135"/>
      <c r="F71" s="135"/>
      <c r="G71" s="135"/>
      <c r="H71" s="135"/>
      <c r="I71" s="135"/>
      <c r="J71" s="135"/>
      <c r="K71" s="135"/>
      <c r="L71" s="135"/>
      <c r="M71" s="135"/>
      <c r="N71" s="116"/>
    </row>
    <row r="72" spans="1:15" s="9" customFormat="1" ht="15.9" customHeight="1">
      <c r="A72" s="140"/>
      <c r="M72" s="141"/>
    </row>
    <row r="73" spans="1:15" s="9" customFormat="1" ht="15.9" customHeight="1">
      <c r="A73" s="140"/>
    </row>
    <row r="74" spans="1:15" s="9" customFormat="1" ht="15.9" customHeight="1">
      <c r="A74" s="140"/>
      <c r="O74" s="141"/>
    </row>
    <row r="75" spans="1:15" s="9" customFormat="1" ht="15.9" customHeight="1">
      <c r="A75" s="140"/>
      <c r="L75" s="141"/>
      <c r="M75" s="141"/>
      <c r="O75" s="141"/>
    </row>
    <row r="76" spans="1:15" s="9" customFormat="1" ht="15.9" customHeight="1">
      <c r="A76" s="140"/>
      <c r="O76" s="141"/>
    </row>
    <row r="77" spans="1:15" s="9" customFormat="1" ht="15.9" customHeight="1">
      <c r="A77" s="140"/>
      <c r="L77" s="141"/>
    </row>
    <row r="78" spans="1:15" s="9" customFormat="1" ht="15.9" customHeight="1">
      <c r="A78" s="140"/>
      <c r="O78" s="141"/>
    </row>
    <row r="79" spans="1:15" s="9" customFormat="1" ht="15.9" customHeight="1">
      <c r="A79" s="140"/>
      <c r="M79" s="141"/>
      <c r="O79" s="141"/>
    </row>
    <row r="80" spans="1:15" s="9" customFormat="1" ht="15.9" customHeight="1">
      <c r="A80" s="140"/>
      <c r="B80" s="142"/>
      <c r="C80" s="131"/>
      <c r="D80" s="131"/>
      <c r="E80" s="131"/>
      <c r="F80" s="142"/>
      <c r="L80" s="141"/>
      <c r="O80" s="141"/>
    </row>
    <row r="81" spans="1:17" s="9" customFormat="1" ht="15.9" customHeight="1">
      <c r="A81" s="140"/>
      <c r="B81" s="142"/>
      <c r="C81" s="131"/>
      <c r="D81" s="131"/>
      <c r="E81" s="131"/>
      <c r="F81" s="142"/>
      <c r="O81" s="141"/>
    </row>
    <row r="82" spans="1:17" ht="15.9" customHeight="1">
      <c r="A82" s="9"/>
      <c r="P82" s="9"/>
      <c r="Q82" s="141"/>
    </row>
    <row r="83" spans="1:17" ht="15.9" customHeight="1">
      <c r="A83" s="9"/>
      <c r="O83" s="141"/>
      <c r="P83" s="9"/>
    </row>
    <row r="84" spans="1:17" ht="15.9" customHeight="1">
      <c r="A84" s="141"/>
      <c r="M84" s="141"/>
      <c r="O84" s="141"/>
      <c r="P84" s="9"/>
    </row>
    <row r="85" spans="1:17" ht="15.9" customHeight="1">
      <c r="A85" s="9"/>
      <c r="O85" s="141"/>
      <c r="P85" s="9"/>
    </row>
    <row r="86" spans="1:17" ht="15.9" customHeight="1">
      <c r="A86" s="9"/>
      <c r="O86" s="141"/>
      <c r="P86" s="9"/>
    </row>
    <row r="87" spans="1:17" ht="15.9" customHeight="1">
      <c r="A87" s="9"/>
      <c r="P87" s="9"/>
    </row>
    <row r="88" spans="1:17" ht="15.9" customHeight="1">
      <c r="A88" s="141"/>
      <c r="M88" s="141"/>
      <c r="O88" s="141"/>
      <c r="P88" s="9"/>
    </row>
    <row r="89" spans="1:17" ht="15.9" customHeight="1">
      <c r="A89" s="9"/>
      <c r="O89" s="141"/>
      <c r="P89" s="9"/>
    </row>
    <row r="90" spans="1:17" ht="15.9" customHeight="1">
      <c r="A90" s="9"/>
      <c r="O90" s="141"/>
      <c r="P90" s="9"/>
    </row>
    <row r="91" spans="1:17" ht="15.9" customHeight="1">
      <c r="A91" s="9"/>
      <c r="L91" s="141"/>
      <c r="O91" s="141"/>
      <c r="P91" s="9"/>
    </row>
    <row r="92" spans="1:17" ht="15.9" customHeight="1">
      <c r="A92" s="9"/>
      <c r="N92" s="139"/>
    </row>
    <row r="93" spans="1:17" ht="15.9" customHeight="1">
      <c r="A93" s="9"/>
      <c r="N93" s="139"/>
    </row>
    <row r="94" spans="1:17" ht="15.9" customHeight="1">
      <c r="A94" s="9"/>
    </row>
    <row r="95" spans="1:17" s="9" customFormat="1" ht="15.9" customHeight="1"/>
    <row r="96" spans="1:17" s="9" customFormat="1" ht="15.9" customHeight="1"/>
    <row r="97" spans="1:14" s="9" customFormat="1" ht="15.9" customHeight="1">
      <c r="K97" s="139"/>
    </row>
    <row r="98" spans="1:14" s="9" customFormat="1" ht="15.9" customHeight="1"/>
    <row r="99" spans="1:14" s="9" customFormat="1" ht="15.9" customHeight="1"/>
    <row r="100" spans="1:14" s="9" customFormat="1" ht="15.9" customHeight="1"/>
    <row r="101" spans="1:14" s="9" customFormat="1" ht="15.9" customHeight="1"/>
    <row r="102" spans="1:14" s="9" customFormat="1" ht="15.9" customHeight="1"/>
    <row r="103" spans="1:14" s="9" customFormat="1" ht="15.9" customHeight="1"/>
    <row r="104" spans="1:14" s="9" customFormat="1" ht="15.9" customHeight="1"/>
    <row r="105" spans="1:14" s="9" customFormat="1" ht="15.9" customHeight="1"/>
    <row r="106" spans="1:14" s="9" customFormat="1" ht="15.9" customHeight="1">
      <c r="F106" s="139"/>
      <c r="G106" s="139"/>
    </row>
    <row r="107" spans="1:14" s="9" customFormat="1" ht="15.9" customHeight="1"/>
    <row r="108" spans="1:14" s="9" customFormat="1" ht="15.9" customHeight="1">
      <c r="H108" s="1"/>
    </row>
    <row r="109" spans="1:14" s="9" customFormat="1" ht="15.9" customHeight="1"/>
    <row r="110" spans="1:14" s="9" customFormat="1" ht="15.9" customHeight="1"/>
    <row r="111" spans="1:14" ht="15.9" customHeight="1">
      <c r="A111" s="9"/>
      <c r="N111" s="107"/>
    </row>
    <row r="112" spans="1:14" ht="15.9" customHeight="1">
      <c r="A112" s="9"/>
    </row>
    <row r="113" spans="1:21" ht="15.9" customHeight="1">
      <c r="A113" s="9"/>
    </row>
    <row r="114" spans="1:21" ht="15.9" customHeight="1">
      <c r="A114" s="9"/>
    </row>
    <row r="115" spans="1:21" ht="15.9" customHeight="1">
      <c r="A115" s="9"/>
    </row>
    <row r="116" spans="1:21" ht="15.9" customHeight="1">
      <c r="A116" s="9"/>
    </row>
    <row r="117" spans="1:21" ht="15.9" customHeight="1">
      <c r="A117" s="139"/>
      <c r="K117" s="1"/>
      <c r="L117" s="139"/>
    </row>
    <row r="118" spans="1:21" ht="15.9" customHeight="1">
      <c r="A118" s="139"/>
      <c r="K118" s="139"/>
      <c r="L118" s="139"/>
    </row>
    <row r="119" spans="1:21" ht="15.9" customHeight="1">
      <c r="A119" s="9"/>
    </row>
    <row r="120" spans="1:21" ht="15.9" customHeight="1">
      <c r="A120" s="9"/>
      <c r="K120" s="139"/>
    </row>
    <row r="121" spans="1:21" ht="15.9" customHeight="1">
      <c r="A121" s="9"/>
      <c r="N121" s="139"/>
    </row>
    <row r="122" spans="1:21" ht="15.9" customHeight="1">
      <c r="A122" s="139"/>
      <c r="L122" s="139"/>
      <c r="N122" s="139"/>
    </row>
    <row r="123" spans="1:21" ht="15.9" customHeight="1">
      <c r="A123" s="9"/>
      <c r="K123" s="139"/>
      <c r="N123" s="139"/>
    </row>
    <row r="124" spans="1:21" ht="15.9" customHeight="1">
      <c r="A124" s="9"/>
      <c r="K124" s="1"/>
      <c r="N124" s="139"/>
    </row>
    <row r="125" spans="1:21" ht="15.9" customHeight="1">
      <c r="A125" s="9"/>
      <c r="K125" s="1"/>
      <c r="N125" s="139"/>
    </row>
    <row r="126" spans="1:21" ht="15.9" customHeight="1">
      <c r="A126" s="139"/>
      <c r="K126" s="1"/>
      <c r="L126" s="139"/>
      <c r="N126" s="139"/>
    </row>
    <row r="127" spans="1:21" ht="15.9" customHeight="1">
      <c r="A127" s="9"/>
      <c r="K127" s="1"/>
      <c r="N127" s="139"/>
    </row>
    <row r="128" spans="1:21" ht="15.9" customHeight="1">
      <c r="A128" s="9"/>
      <c r="K128" s="139"/>
      <c r="N128" s="139"/>
      <c r="U128" s="139"/>
    </row>
    <row r="129" spans="1:14" ht="15.9" customHeight="1">
      <c r="A129" s="9"/>
      <c r="K129" s="1"/>
      <c r="N129" s="139"/>
    </row>
    <row r="130" spans="1:14" ht="15.9" customHeight="1">
      <c r="A130" s="9"/>
      <c r="N130" s="139"/>
    </row>
    <row r="131" spans="1:14" ht="15.9" customHeight="1">
      <c r="A131" s="139"/>
      <c r="L131" s="139"/>
      <c r="N131" s="139"/>
    </row>
    <row r="132" spans="1:14" ht="15.9" customHeight="1">
      <c r="A132" s="9"/>
      <c r="K132" s="139"/>
      <c r="N132" s="139"/>
    </row>
    <row r="133" spans="1:14" ht="15.9" customHeight="1">
      <c r="A133" s="9"/>
      <c r="K133" s="1"/>
      <c r="N133" s="139"/>
    </row>
    <row r="134" spans="1:14" ht="15.9" customHeight="1">
      <c r="A134" s="9"/>
      <c r="K134" s="1"/>
      <c r="N134" s="139"/>
    </row>
    <row r="135" spans="1:14" ht="15.9" customHeight="1">
      <c r="A135" s="139"/>
      <c r="K135" s="1"/>
      <c r="L135" s="139"/>
      <c r="N135" s="139"/>
    </row>
    <row r="136" spans="1:14" ht="15.9" customHeight="1">
      <c r="A136" s="9"/>
      <c r="K136" s="1"/>
      <c r="N136" s="139"/>
    </row>
    <row r="137" spans="1:14" ht="15.9" customHeight="1">
      <c r="A137" s="9"/>
      <c r="K137" s="1"/>
      <c r="N137" s="139"/>
    </row>
    <row r="138" spans="1:14" ht="15.9" customHeight="1">
      <c r="A138" s="9"/>
      <c r="K138" s="1"/>
      <c r="N138" s="139"/>
    </row>
    <row r="139" spans="1:14" ht="15.9" customHeight="1">
      <c r="A139" s="9"/>
      <c r="N139" s="139"/>
    </row>
    <row r="140" spans="1:14" ht="15.9" customHeight="1">
      <c r="A140" s="139"/>
      <c r="K140" s="139"/>
      <c r="L140" s="139"/>
      <c r="N140" s="139"/>
    </row>
    <row r="141" spans="1:14" ht="15.9" customHeight="1">
      <c r="A141" s="9"/>
      <c r="N141" s="139"/>
    </row>
    <row r="142" spans="1:14" ht="15.9" customHeight="1">
      <c r="A142" s="9"/>
      <c r="N142" s="139"/>
    </row>
    <row r="143" spans="1:14" ht="15.9" customHeight="1">
      <c r="A143" s="9"/>
      <c r="K143" s="1"/>
      <c r="N143" s="139"/>
    </row>
    <row r="144" spans="1:14" ht="15.9" customHeight="1">
      <c r="N144" s="139"/>
    </row>
    <row r="145" spans="14:14" ht="15.9" customHeight="1">
      <c r="N145" s="139"/>
    </row>
    <row r="146" spans="14:14" ht="15.9" customHeight="1">
      <c r="N146" s="139"/>
    </row>
  </sheetData>
  <mergeCells count="34">
    <mergeCell ref="B33:F33"/>
    <mergeCell ref="G33:I33"/>
    <mergeCell ref="J33:M33"/>
    <mergeCell ref="D20:I20"/>
    <mergeCell ref="K20:M20"/>
    <mergeCell ref="D21:E21"/>
    <mergeCell ref="F21:G21"/>
    <mergeCell ref="K21:M21"/>
    <mergeCell ref="B58:M58"/>
    <mergeCell ref="N35:N37"/>
    <mergeCell ref="N38:N40"/>
    <mergeCell ref="A41:A43"/>
    <mergeCell ref="B41:B43"/>
    <mergeCell ref="C41:C43"/>
    <mergeCell ref="D41:D43"/>
    <mergeCell ref="E41:E43"/>
    <mergeCell ref="F41:F43"/>
    <mergeCell ref="N41:N43"/>
    <mergeCell ref="A35:A37"/>
    <mergeCell ref="B35:B37"/>
    <mergeCell ref="C35:C37"/>
    <mergeCell ref="D35:D37"/>
    <mergeCell ref="E35:E37"/>
    <mergeCell ref="F35:F37"/>
    <mergeCell ref="B51:M51"/>
    <mergeCell ref="C52:D52"/>
    <mergeCell ref="F52:G52"/>
    <mergeCell ref="C53:D53"/>
    <mergeCell ref="F53:G53"/>
    <mergeCell ref="I60:I64"/>
    <mergeCell ref="J60:J64"/>
    <mergeCell ref="K60:K64"/>
    <mergeCell ref="L60:L64"/>
    <mergeCell ref="M60:M64"/>
  </mergeCells>
  <phoneticPr fontId="57" type="noConversion"/>
  <pageMargins left="0.25" right="0.25" top="0.75" bottom="0.75" header="0.3" footer="0.3"/>
  <pageSetup paperSize="9" scale="49" fitToHeight="0" orientation="portrait" r:id="rId1"/>
  <rowBreaks count="2" manualBreakCount="2">
    <brk id="53" max="13" man="1"/>
    <brk id="115" max="13" man="1"/>
  </rowBreaks>
  <colBreaks count="1" manualBreakCount="1">
    <brk id="13" max="137"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C3BC6-ACA2-4985-A4FA-D7F1F49165A4}">
  <sheetPr>
    <pageSetUpPr fitToPage="1"/>
  </sheetPr>
  <dimension ref="A1:U146"/>
  <sheetViews>
    <sheetView showGridLines="0" workbookViewId="0">
      <selection activeCell="A14" sqref="A14"/>
    </sheetView>
  </sheetViews>
  <sheetFormatPr defaultColWidth="9.109375" defaultRowHeight="15.9" customHeight="1"/>
  <cols>
    <col min="1" max="1" width="20.44140625" style="1" customWidth="1"/>
    <col min="2" max="3" width="13.88671875" style="9" customWidth="1"/>
    <col min="4" max="4" width="12.6640625" style="9" customWidth="1"/>
    <col min="5" max="7" width="12.109375" style="9" customWidth="1"/>
    <col min="8" max="8" width="15.88671875" style="9" customWidth="1"/>
    <col min="9" max="9" width="14.21875" style="9" customWidth="1"/>
    <col min="10" max="10" width="15.44140625" style="9" customWidth="1"/>
    <col min="11" max="11" width="13.109375" style="9" customWidth="1"/>
    <col min="12" max="12" width="13.6640625" style="9" customWidth="1"/>
    <col min="13" max="13" width="13.109375" style="9" customWidth="1"/>
    <col min="14" max="14" width="16.21875" style="9" customWidth="1"/>
    <col min="15" max="15" width="13.21875" style="9" customWidth="1"/>
    <col min="16" max="28" width="12.6640625" style="1" customWidth="1"/>
    <col min="29" max="16384" width="9.109375" style="1"/>
  </cols>
  <sheetData>
    <row r="1" spans="1:14" s="9" customFormat="1" ht="15.9" customHeight="1">
      <c r="A1" s="499"/>
      <c r="B1" s="500"/>
      <c r="C1" s="500"/>
      <c r="D1" s="500"/>
      <c r="E1" s="500"/>
      <c r="F1" s="500"/>
      <c r="G1" s="500"/>
      <c r="H1" s="500"/>
      <c r="I1" s="500"/>
      <c r="J1" s="500"/>
      <c r="K1" s="500"/>
      <c r="L1" s="500"/>
      <c r="M1" s="500"/>
      <c r="N1" s="500"/>
    </row>
    <row r="2" spans="1:14" s="9" customFormat="1" ht="15.9" customHeight="1">
      <c r="A2" s="499"/>
      <c r="B2" s="500"/>
      <c r="C2" s="500"/>
      <c r="D2" s="500"/>
      <c r="E2" s="500"/>
      <c r="F2" s="500"/>
      <c r="G2" s="500"/>
      <c r="H2" s="500"/>
      <c r="I2" s="500"/>
      <c r="J2" s="500"/>
      <c r="K2" s="500"/>
      <c r="L2" s="500"/>
      <c r="M2" s="500"/>
      <c r="N2" s="500"/>
    </row>
    <row r="3" spans="1:14" s="9" customFormat="1" ht="15.9" customHeight="1">
      <c r="A3" s="499"/>
      <c r="B3" s="500"/>
      <c r="C3" s="500"/>
      <c r="D3" s="500"/>
      <c r="E3" s="500"/>
      <c r="F3" s="500"/>
      <c r="G3" s="500"/>
      <c r="H3" s="500"/>
      <c r="I3" s="500"/>
      <c r="J3" s="500"/>
      <c r="K3" s="500"/>
      <c r="L3" s="500"/>
      <c r="M3" s="500"/>
      <c r="N3" s="500"/>
    </row>
    <row r="4" spans="1:14" s="9" customFormat="1" ht="15.9" customHeight="1">
      <c r="A4" s="499"/>
      <c r="B4" s="500"/>
      <c r="C4" s="500"/>
      <c r="D4" s="500"/>
      <c r="E4" s="500"/>
      <c r="F4" s="500"/>
      <c r="G4" s="500"/>
      <c r="H4" s="500"/>
      <c r="I4" s="500"/>
      <c r="J4" s="500"/>
      <c r="K4" s="500"/>
      <c r="L4" s="500"/>
      <c r="M4" s="500"/>
      <c r="N4" s="500"/>
    </row>
    <row r="5" spans="1:14" s="9" customFormat="1" ht="15.9" customHeight="1">
      <c r="A5" s="499"/>
      <c r="B5" s="500"/>
      <c r="C5" s="500"/>
      <c r="D5" s="500"/>
      <c r="E5" s="500"/>
      <c r="F5" s="500"/>
      <c r="G5" s="500"/>
      <c r="H5" s="500"/>
      <c r="I5" s="500"/>
      <c r="J5" s="500"/>
      <c r="K5" s="500"/>
      <c r="L5" s="500"/>
      <c r="M5" s="500"/>
      <c r="N5" s="500"/>
    </row>
    <row r="6" spans="1:14" s="9" customFormat="1" ht="15.9" customHeight="1">
      <c r="A6" s="499"/>
      <c r="B6" s="500"/>
      <c r="C6" s="500"/>
      <c r="D6" s="500"/>
      <c r="E6" s="500"/>
      <c r="F6" s="500"/>
      <c r="G6" s="500"/>
      <c r="H6" s="500"/>
      <c r="I6" s="500"/>
      <c r="J6" s="500"/>
      <c r="K6" s="500"/>
      <c r="L6" s="500"/>
      <c r="M6" s="500"/>
      <c r="N6" s="500"/>
    </row>
    <row r="7" spans="1:14" s="9" customFormat="1" ht="15.9" customHeight="1">
      <c r="A7" s="499"/>
      <c r="B7" s="500"/>
      <c r="C7" s="500"/>
      <c r="D7" s="500"/>
      <c r="E7" s="500"/>
      <c r="F7" s="500"/>
      <c r="G7" s="500"/>
      <c r="H7" s="500"/>
      <c r="I7" s="500"/>
      <c r="J7" s="500"/>
      <c r="K7" s="500"/>
      <c r="L7" s="500"/>
      <c r="M7" s="500"/>
      <c r="N7" s="500"/>
    </row>
    <row r="8" spans="1:14" s="9" customFormat="1" ht="15.9" customHeight="1">
      <c r="A8" s="499"/>
      <c r="B8" s="500"/>
      <c r="C8" s="500"/>
      <c r="D8" s="500"/>
      <c r="E8" s="500"/>
      <c r="F8" s="500"/>
      <c r="G8" s="500"/>
      <c r="H8" s="500"/>
      <c r="I8" s="500"/>
      <c r="J8" s="500"/>
      <c r="K8" s="500"/>
      <c r="L8" s="500"/>
      <c r="M8" s="500"/>
      <c r="N8" s="500"/>
    </row>
    <row r="9" spans="1:14" s="9" customFormat="1" ht="15.9" customHeight="1">
      <c r="A9" s="499"/>
      <c r="B9" s="500"/>
      <c r="C9" s="500"/>
      <c r="D9" s="500"/>
      <c r="E9" s="500"/>
      <c r="F9" s="500"/>
      <c r="G9" s="500"/>
      <c r="H9" s="500"/>
      <c r="I9" s="500"/>
      <c r="J9" s="500"/>
      <c r="K9" s="500"/>
      <c r="L9" s="500"/>
      <c r="M9" s="500"/>
      <c r="N9" s="500"/>
    </row>
    <row r="10" spans="1:14" s="9" customFormat="1" ht="15.9" customHeight="1">
      <c r="A10" s="499"/>
      <c r="B10" s="500"/>
      <c r="C10" s="500"/>
      <c r="D10" s="500"/>
      <c r="E10" s="500"/>
      <c r="F10" s="500"/>
      <c r="G10" s="500"/>
      <c r="H10" s="500"/>
      <c r="I10" s="500"/>
      <c r="J10" s="500"/>
      <c r="K10" s="500"/>
      <c r="L10" s="500"/>
      <c r="M10" s="500"/>
      <c r="N10" s="500"/>
    </row>
    <row r="11" spans="1:14" s="9" customFormat="1" ht="15.9" customHeight="1">
      <c r="A11" s="499"/>
      <c r="B11" s="500"/>
      <c r="C11" s="500"/>
      <c r="D11" s="500"/>
      <c r="E11" s="500"/>
      <c r="F11" s="500"/>
      <c r="G11" s="500"/>
      <c r="H11" s="500"/>
      <c r="I11" s="500"/>
      <c r="J11" s="500"/>
      <c r="K11" s="500"/>
      <c r="L11" s="500"/>
      <c r="M11" s="500"/>
      <c r="N11" s="500"/>
    </row>
    <row r="12" spans="1:14" s="9" customFormat="1" ht="15.9" customHeight="1">
      <c r="A12" s="499"/>
      <c r="B12" s="500"/>
      <c r="C12" s="500"/>
      <c r="D12" s="500"/>
      <c r="E12" s="500"/>
      <c r="F12" s="500"/>
      <c r="G12" s="500"/>
      <c r="H12" s="500"/>
      <c r="I12" s="500"/>
      <c r="J12" s="500"/>
      <c r="K12" s="500"/>
      <c r="L12" s="500"/>
      <c r="M12" s="500"/>
      <c r="N12" s="500"/>
    </row>
    <row r="13" spans="1:14" s="9" customFormat="1" ht="15.9" customHeight="1">
      <c r="A13" s="499"/>
      <c r="B13" s="500"/>
      <c r="C13" s="500"/>
      <c r="D13" s="500"/>
      <c r="E13" s="500"/>
      <c r="F13" s="500"/>
      <c r="G13" s="500"/>
      <c r="H13" s="500"/>
      <c r="I13" s="500"/>
      <c r="J13" s="500"/>
      <c r="K13" s="500"/>
      <c r="L13" s="500"/>
      <c r="M13" s="500"/>
      <c r="N13" s="500"/>
    </row>
    <row r="16" spans="1:14" s="9" customFormat="1" ht="15.9" customHeight="1">
      <c r="A16" s="1"/>
    </row>
    <row r="17" spans="1:16" ht="15.9" customHeight="1">
      <c r="A17" s="105"/>
      <c r="B17" s="106"/>
      <c r="C17" s="106"/>
      <c r="D17" s="7"/>
      <c r="E17" s="7"/>
      <c r="F17" s="7"/>
      <c r="G17" s="7"/>
      <c r="H17" s="7"/>
      <c r="I17" s="7"/>
      <c r="J17" s="7"/>
      <c r="K17" s="7"/>
      <c r="L17" s="7"/>
      <c r="M17" s="7"/>
      <c r="N17" s="7"/>
      <c r="O17" s="7"/>
    </row>
    <row r="18" spans="1:16" ht="15.9" customHeight="1">
      <c r="A18" s="6"/>
      <c r="B18" s="7"/>
      <c r="C18" s="7"/>
      <c r="D18" s="7"/>
      <c r="E18" s="7"/>
      <c r="F18" s="7"/>
      <c r="G18" s="7"/>
      <c r="H18" s="7"/>
      <c r="I18" s="7"/>
      <c r="J18" s="7"/>
      <c r="K18" s="7"/>
      <c r="L18" s="7"/>
      <c r="M18" s="7"/>
      <c r="N18" s="7"/>
      <c r="O18" s="7"/>
    </row>
    <row r="19" spans="1:16" ht="15.9" customHeight="1">
      <c r="A19" s="6"/>
      <c r="B19" s="7"/>
      <c r="C19" s="7"/>
      <c r="D19" s="7"/>
      <c r="E19" s="7"/>
      <c r="F19" s="7"/>
      <c r="G19" s="7"/>
      <c r="H19" s="7"/>
      <c r="I19" s="7"/>
      <c r="J19" s="7"/>
      <c r="K19" s="7"/>
      <c r="L19" s="7"/>
      <c r="M19" s="7"/>
      <c r="N19" s="7"/>
      <c r="O19" s="7"/>
    </row>
    <row r="20" spans="1:16" ht="15.9" customHeight="1">
      <c r="A20" s="8"/>
      <c r="D20" s="39"/>
      <c r="E20" s="39"/>
      <c r="F20" s="39"/>
      <c r="G20" s="39"/>
      <c r="H20" s="39"/>
      <c r="I20" s="39"/>
      <c r="J20" s="108"/>
      <c r="K20" s="39"/>
      <c r="L20" s="39"/>
      <c r="M20" s="39"/>
      <c r="N20" s="1"/>
      <c r="P20" s="9"/>
    </row>
    <row r="21" spans="1:16" ht="15.9" customHeight="1">
      <c r="A21" s="109"/>
      <c r="B21" s="110"/>
      <c r="C21" s="108"/>
      <c r="D21" s="493"/>
      <c r="E21" s="493"/>
      <c r="F21" s="493"/>
      <c r="G21" s="493"/>
      <c r="H21" s="108"/>
      <c r="I21" s="108"/>
      <c r="J21" s="108"/>
      <c r="K21" s="493"/>
      <c r="L21" s="493"/>
      <c r="M21" s="493"/>
      <c r="N21" s="111"/>
      <c r="P21" s="9"/>
    </row>
    <row r="22" spans="1:16" ht="15.9" customHeight="1">
      <c r="A22" s="112"/>
      <c r="B22" s="56"/>
      <c r="C22" s="113"/>
      <c r="D22" s="114"/>
      <c r="E22" s="114"/>
      <c r="F22" s="115"/>
      <c r="G22" s="115"/>
      <c r="H22" s="56"/>
      <c r="I22" s="114"/>
      <c r="J22" s="115"/>
      <c r="K22" s="115"/>
      <c r="L22" s="115"/>
      <c r="M22" s="115"/>
      <c r="N22" s="116"/>
      <c r="P22" s="9"/>
    </row>
    <row r="23" spans="1:16" ht="15.9" customHeight="1">
      <c r="A23" s="112"/>
      <c r="B23" s="56"/>
      <c r="C23" s="113"/>
      <c r="D23" s="114"/>
      <c r="E23" s="114"/>
      <c r="F23" s="117"/>
      <c r="G23" s="117"/>
      <c r="H23" s="56"/>
      <c r="I23" s="114"/>
      <c r="J23" s="115"/>
      <c r="K23" s="115"/>
      <c r="L23" s="115"/>
      <c r="M23" s="115"/>
      <c r="N23" s="118"/>
      <c r="P23" s="9"/>
    </row>
    <row r="24" spans="1:16" ht="15.9" customHeight="1">
      <c r="A24" s="112"/>
      <c r="B24" s="56"/>
      <c r="C24" s="113"/>
      <c r="D24" s="114"/>
      <c r="E24" s="114"/>
      <c r="F24" s="115"/>
      <c r="G24" s="115"/>
      <c r="H24" s="113"/>
      <c r="I24" s="114"/>
      <c r="J24" s="115"/>
      <c r="K24" s="115"/>
      <c r="L24" s="115"/>
      <c r="M24" s="115"/>
      <c r="N24" s="116"/>
      <c r="P24" s="9"/>
    </row>
    <row r="25" spans="1:16" ht="15.9" customHeight="1">
      <c r="A25" s="112"/>
      <c r="B25" s="56"/>
      <c r="C25" s="113"/>
      <c r="D25" s="114"/>
      <c r="E25" s="114"/>
      <c r="F25" s="115"/>
      <c r="G25" s="115"/>
      <c r="H25" s="56"/>
      <c r="I25" s="114"/>
      <c r="J25" s="115"/>
      <c r="K25" s="115"/>
      <c r="L25" s="115"/>
      <c r="M25" s="115"/>
      <c r="N25" s="116"/>
      <c r="P25" s="9"/>
    </row>
    <row r="26" spans="1:16" ht="15.9" customHeight="1">
      <c r="A26" s="112"/>
      <c r="B26" s="56"/>
      <c r="C26" s="113"/>
      <c r="D26" s="114"/>
      <c r="E26" s="114"/>
      <c r="F26" s="115"/>
      <c r="G26" s="115"/>
      <c r="H26" s="113"/>
      <c r="I26" s="114"/>
      <c r="J26" s="115"/>
      <c r="K26" s="115"/>
      <c r="L26" s="115"/>
      <c r="M26" s="115"/>
      <c r="N26" s="116"/>
      <c r="P26" s="9"/>
    </row>
    <row r="27" spans="1:16" s="118" customFormat="1" ht="15.9" customHeight="1">
      <c r="A27" s="44"/>
      <c r="B27" s="119"/>
      <c r="C27" s="119"/>
      <c r="D27" s="119"/>
      <c r="E27" s="119"/>
    </row>
    <row r="28" spans="1:16" s="118" customFormat="1" ht="15.9" customHeight="1">
      <c r="A28" s="44"/>
      <c r="B28" s="119"/>
      <c r="C28" s="119"/>
      <c r="D28" s="119"/>
      <c r="E28" s="119"/>
    </row>
    <row r="29" spans="1:16" s="118" customFormat="1" ht="15.9" customHeight="1">
      <c r="A29" s="44"/>
      <c r="B29" s="119"/>
      <c r="C29" s="119"/>
      <c r="D29" s="119"/>
      <c r="E29" s="119"/>
    </row>
    <row r="30" spans="1:16" s="118" customFormat="1" ht="15.9" customHeight="1">
      <c r="A30" s="44"/>
      <c r="B30" s="119"/>
      <c r="C30" s="119"/>
      <c r="D30" s="119"/>
      <c r="E30" s="119"/>
    </row>
    <row r="31" spans="1:16" ht="15.9" customHeight="1">
      <c r="A31" s="105"/>
      <c r="B31" s="106"/>
      <c r="C31" s="106"/>
      <c r="D31" s="7"/>
      <c r="E31" s="7"/>
      <c r="F31" s="7"/>
      <c r="G31" s="7"/>
      <c r="H31" s="7"/>
      <c r="I31" s="7"/>
      <c r="J31" s="7"/>
      <c r="K31" s="7"/>
      <c r="L31" s="7"/>
      <c r="M31" s="7"/>
      <c r="N31" s="7"/>
      <c r="O31" s="7"/>
    </row>
    <row r="32" spans="1:16" s="118" customFormat="1" ht="15.9" customHeight="1">
      <c r="A32" s="44"/>
      <c r="B32" s="119"/>
      <c r="C32" s="119"/>
      <c r="D32" s="119"/>
      <c r="E32" s="119"/>
    </row>
    <row r="33" spans="1:14" s="118" customFormat="1" ht="15.9" customHeight="1">
      <c r="A33" s="109"/>
      <c r="B33" s="112"/>
      <c r="C33" s="112"/>
      <c r="D33" s="112"/>
      <c r="E33" s="112"/>
      <c r="F33" s="112"/>
      <c r="G33" s="494"/>
      <c r="H33" s="494"/>
      <c r="I33" s="494"/>
      <c r="J33" s="494"/>
      <c r="K33" s="494"/>
      <c r="L33" s="494"/>
      <c r="M33" s="494"/>
      <c r="N33" s="39"/>
    </row>
    <row r="34" spans="1:14" s="124" customFormat="1" ht="15.9" customHeight="1">
      <c r="A34" s="109"/>
      <c r="B34" s="120"/>
      <c r="C34" s="120"/>
      <c r="D34" s="120"/>
      <c r="E34" s="122"/>
      <c r="F34" s="121"/>
      <c r="G34" s="123"/>
      <c r="H34" s="121"/>
      <c r="I34" s="121"/>
      <c r="J34" s="123"/>
      <c r="K34" s="121"/>
      <c r="L34" s="121"/>
      <c r="M34" s="121"/>
      <c r="N34" s="107"/>
    </row>
    <row r="35" spans="1:14" s="118" customFormat="1" ht="15.9" customHeight="1">
      <c r="A35" s="112"/>
      <c r="B35" s="128"/>
      <c r="C35" s="1"/>
      <c r="D35" s="1"/>
      <c r="E35" s="1"/>
      <c r="F35" s="129"/>
      <c r="N35" s="494"/>
    </row>
    <row r="36" spans="1:14" s="118" customFormat="1" ht="15.9" customHeight="1">
      <c r="A36" s="112"/>
      <c r="B36" s="130"/>
      <c r="C36" s="1"/>
      <c r="D36" s="1"/>
      <c r="E36" s="1"/>
      <c r="F36" s="129"/>
      <c r="N36" s="494"/>
    </row>
    <row r="37" spans="1:14" s="118" customFormat="1" ht="15.9" customHeight="1">
      <c r="A37" s="112"/>
      <c r="B37" s="130"/>
      <c r="C37" s="1"/>
      <c r="D37" s="1"/>
      <c r="E37" s="1"/>
      <c r="F37" s="129"/>
      <c r="N37" s="494"/>
    </row>
    <row r="38" spans="1:14" s="118" customFormat="1" ht="15.9" customHeight="1">
      <c r="A38" s="112"/>
      <c r="B38" s="128"/>
      <c r="C38" s="1"/>
      <c r="D38" s="1"/>
      <c r="E38" s="1"/>
      <c r="F38" s="129"/>
      <c r="N38" s="494"/>
    </row>
    <row r="39" spans="1:14" s="118" customFormat="1" ht="15.9" customHeight="1">
      <c r="A39" s="112"/>
      <c r="B39" s="130"/>
      <c r="C39" s="1"/>
      <c r="D39" s="1"/>
      <c r="E39" s="1"/>
      <c r="F39" s="129"/>
      <c r="N39" s="494"/>
    </row>
    <row r="40" spans="1:14" s="118" customFormat="1" ht="15.9" customHeight="1">
      <c r="A40" s="112"/>
      <c r="B40" s="130"/>
      <c r="C40" s="1"/>
      <c r="D40" s="1"/>
      <c r="E40" s="1"/>
      <c r="F40" s="129"/>
      <c r="N40" s="494"/>
    </row>
    <row r="41" spans="1:14" s="118" customFormat="1" ht="15.9" customHeight="1">
      <c r="A41" s="112"/>
      <c r="B41" s="128"/>
      <c r="C41" s="1"/>
      <c r="D41" s="1"/>
      <c r="E41" s="1"/>
      <c r="F41" s="129"/>
      <c r="N41" s="494"/>
    </row>
    <row r="42" spans="1:14" s="118" customFormat="1" ht="15.9" customHeight="1">
      <c r="A42" s="112"/>
      <c r="B42" s="130"/>
      <c r="C42" s="1"/>
      <c r="D42" s="1"/>
      <c r="E42" s="1"/>
      <c r="F42" s="129"/>
      <c r="N42" s="494"/>
    </row>
    <row r="43" spans="1:14" s="118" customFormat="1" ht="15.9" customHeight="1">
      <c r="A43" s="112"/>
      <c r="B43" s="130"/>
      <c r="C43" s="1"/>
      <c r="D43" s="1"/>
      <c r="E43" s="1"/>
      <c r="F43" s="129"/>
      <c r="N43" s="494"/>
    </row>
    <row r="44" spans="1:14" s="118" customFormat="1" ht="15.9" customHeight="1">
      <c r="A44" s="103"/>
      <c r="B44" s="125"/>
      <c r="C44" s="9"/>
      <c r="D44" s="9"/>
      <c r="E44" s="9"/>
      <c r="F44" s="126"/>
      <c r="N44" s="127"/>
    </row>
    <row r="45" spans="1:14" s="118" customFormat="1" ht="15.9" customHeight="1">
      <c r="A45" s="103"/>
      <c r="B45" s="131"/>
      <c r="C45" s="9"/>
      <c r="D45" s="9"/>
      <c r="E45" s="9"/>
      <c r="F45" s="126"/>
      <c r="N45" s="132"/>
    </row>
    <row r="46" spans="1:14" s="118" customFormat="1" ht="15.9" customHeight="1">
      <c r="A46" s="44"/>
      <c r="B46" s="119"/>
      <c r="C46" s="119"/>
      <c r="D46" s="119"/>
      <c r="E46" s="119"/>
    </row>
    <row r="47" spans="1:14" s="118" customFormat="1" ht="15.9" customHeight="1">
      <c r="A47" s="44"/>
      <c r="B47" s="119"/>
      <c r="C47" s="119"/>
      <c r="D47" s="119"/>
      <c r="E47" s="119"/>
    </row>
    <row r="49" spans="1:16" ht="15.9" customHeight="1">
      <c r="A49" s="105"/>
      <c r="B49" s="106"/>
      <c r="C49" s="106"/>
      <c r="D49" s="133"/>
      <c r="E49" s="133"/>
      <c r="F49" s="133"/>
      <c r="G49" s="133"/>
      <c r="H49" s="133"/>
      <c r="I49" s="133"/>
      <c r="J49" s="133"/>
      <c r="K49" s="133"/>
      <c r="L49" s="133"/>
      <c r="M49" s="133"/>
      <c r="N49" s="133"/>
    </row>
    <row r="50" spans="1:16" ht="15.9" customHeight="1">
      <c r="P50" s="9"/>
    </row>
    <row r="51" spans="1:16" ht="15.9" customHeight="1">
      <c r="B51" s="39"/>
      <c r="C51" s="39"/>
      <c r="D51" s="39"/>
      <c r="E51" s="39"/>
      <c r="F51" s="39"/>
      <c r="G51" s="39"/>
      <c r="H51" s="39"/>
      <c r="I51" s="39"/>
      <c r="J51" s="39"/>
      <c r="K51" s="39"/>
      <c r="L51" s="39"/>
      <c r="M51" s="39"/>
      <c r="N51" s="1"/>
      <c r="P51" s="9"/>
    </row>
    <row r="52" spans="1:16" ht="15.9" customHeight="1">
      <c r="A52" s="39"/>
      <c r="B52" s="108"/>
      <c r="C52" s="493"/>
      <c r="D52" s="493"/>
      <c r="E52" s="108"/>
      <c r="F52" s="493"/>
      <c r="G52" s="493"/>
      <c r="H52" s="108"/>
      <c r="I52" s="108"/>
      <c r="J52" s="108"/>
      <c r="K52" s="108"/>
      <c r="L52" s="108"/>
      <c r="M52" s="108"/>
      <c r="N52" s="111"/>
      <c r="P52" s="9"/>
    </row>
    <row r="53" spans="1:16" ht="15.9" customHeight="1">
      <c r="A53" s="134"/>
      <c r="B53" s="135"/>
      <c r="C53" s="495"/>
      <c r="D53" s="495"/>
      <c r="E53" s="135"/>
      <c r="F53" s="495"/>
      <c r="G53" s="495"/>
      <c r="H53" s="135"/>
      <c r="I53" s="135"/>
      <c r="J53" s="135"/>
      <c r="K53" s="135"/>
      <c r="L53" s="135"/>
      <c r="M53" s="135"/>
      <c r="N53" s="136"/>
    </row>
    <row r="54" spans="1:16" ht="15.9" customHeight="1">
      <c r="A54" s="44"/>
      <c r="B54" s="1"/>
      <c r="C54" s="114"/>
      <c r="D54" s="135"/>
      <c r="E54" s="135"/>
      <c r="F54" s="135"/>
      <c r="G54" s="135"/>
      <c r="H54" s="135"/>
      <c r="I54" s="135"/>
      <c r="J54" s="135"/>
      <c r="K54" s="135"/>
      <c r="L54" s="135"/>
      <c r="M54" s="135"/>
      <c r="N54" s="116"/>
    </row>
    <row r="56" spans="1:16" ht="15.9" customHeight="1">
      <c r="A56" s="105"/>
      <c r="B56" s="106"/>
      <c r="C56" s="106"/>
      <c r="D56" s="137"/>
      <c r="E56" s="137"/>
      <c r="F56" s="137"/>
      <c r="G56" s="137"/>
      <c r="H56" s="137"/>
      <c r="I56" s="137"/>
      <c r="J56" s="137"/>
      <c r="K56" s="137"/>
      <c r="L56" s="137"/>
      <c r="M56" s="1"/>
      <c r="N56" s="1"/>
      <c r="O56" s="1"/>
    </row>
    <row r="57" spans="1:16" ht="15.9" customHeight="1">
      <c r="A57" s="6"/>
      <c r="B57" s="7"/>
      <c r="C57" s="7"/>
      <c r="D57" s="7"/>
      <c r="E57" s="7"/>
      <c r="F57" s="7"/>
      <c r="G57" s="7"/>
      <c r="H57" s="7"/>
      <c r="I57" s="7"/>
      <c r="J57" s="7"/>
      <c r="K57" s="7"/>
      <c r="L57" s="7"/>
      <c r="M57" s="7"/>
      <c r="N57" s="7"/>
    </row>
    <row r="58" spans="1:16" ht="15.9" customHeight="1">
      <c r="B58" s="39"/>
      <c r="C58" s="39"/>
      <c r="D58" s="39"/>
      <c r="E58" s="39"/>
      <c r="F58" s="39"/>
      <c r="G58" s="39"/>
      <c r="H58" s="39"/>
      <c r="I58" s="39"/>
      <c r="J58" s="39"/>
      <c r="K58" s="39"/>
      <c r="L58" s="39"/>
      <c r="M58" s="39"/>
      <c r="N58" s="1"/>
    </row>
    <row r="59" spans="1:16" ht="15.9" customHeight="1">
      <c r="A59" s="39"/>
      <c r="B59" s="108"/>
      <c r="C59" s="108"/>
      <c r="D59" s="108"/>
      <c r="E59" s="108"/>
      <c r="F59" s="108"/>
      <c r="G59" s="108"/>
      <c r="H59" s="108"/>
      <c r="I59" s="108"/>
      <c r="J59" s="108"/>
      <c r="K59" s="108"/>
      <c r="L59" s="108"/>
      <c r="M59" s="108"/>
      <c r="N59" s="39"/>
    </row>
    <row r="60" spans="1:16" ht="15.9" customHeight="1">
      <c r="A60" s="112"/>
      <c r="B60" s="138"/>
      <c r="C60" s="135"/>
      <c r="D60" s="135"/>
      <c r="E60" s="135"/>
      <c r="F60" s="135"/>
      <c r="G60" s="135"/>
      <c r="H60" s="135"/>
      <c r="I60" s="495"/>
      <c r="J60" s="495"/>
      <c r="K60" s="495"/>
      <c r="L60" s="495"/>
      <c r="M60" s="495"/>
      <c r="N60" s="116"/>
    </row>
    <row r="61" spans="1:16" ht="15.9" customHeight="1">
      <c r="A61" s="112"/>
      <c r="B61" s="138"/>
      <c r="C61" s="135"/>
      <c r="D61" s="135"/>
      <c r="E61" s="135"/>
      <c r="F61" s="135"/>
      <c r="G61" s="135"/>
      <c r="H61" s="135"/>
      <c r="I61" s="495"/>
      <c r="J61" s="495"/>
      <c r="K61" s="495"/>
      <c r="L61" s="495"/>
      <c r="M61" s="495"/>
      <c r="N61" s="116"/>
    </row>
    <row r="62" spans="1:16" ht="15.9" customHeight="1">
      <c r="A62" s="112"/>
      <c r="B62" s="138"/>
      <c r="C62" s="135"/>
      <c r="D62" s="135"/>
      <c r="E62" s="135"/>
      <c r="F62" s="135"/>
      <c r="G62" s="135"/>
      <c r="H62" s="135"/>
      <c r="I62" s="495"/>
      <c r="J62" s="495"/>
      <c r="K62" s="495"/>
      <c r="L62" s="495"/>
      <c r="M62" s="495"/>
      <c r="N62" s="116"/>
    </row>
    <row r="63" spans="1:16" ht="15.9" customHeight="1">
      <c r="A63" s="112"/>
      <c r="B63" s="138"/>
      <c r="C63" s="135"/>
      <c r="D63" s="135"/>
      <c r="E63" s="135"/>
      <c r="F63" s="135"/>
      <c r="G63" s="135"/>
      <c r="H63" s="135"/>
      <c r="I63" s="495"/>
      <c r="J63" s="495"/>
      <c r="K63" s="495"/>
      <c r="L63" s="495"/>
      <c r="M63" s="495"/>
      <c r="N63" s="116"/>
    </row>
    <row r="64" spans="1:16" ht="15.9" customHeight="1">
      <c r="A64" s="112"/>
      <c r="B64" s="138"/>
      <c r="C64" s="135"/>
      <c r="D64" s="135"/>
      <c r="E64" s="135"/>
      <c r="F64" s="135"/>
      <c r="G64" s="135"/>
      <c r="H64" s="135"/>
      <c r="I64" s="495"/>
      <c r="J64" s="495"/>
      <c r="K64" s="495"/>
      <c r="L64" s="495"/>
      <c r="M64" s="495"/>
      <c r="N64" s="116"/>
    </row>
    <row r="69" spans="1:15" s="9" customFormat="1" ht="15.9" customHeight="1">
      <c r="A69" s="139"/>
      <c r="L69" s="139"/>
    </row>
    <row r="70" spans="1:15" ht="15.9" customHeight="1">
      <c r="A70" s="105"/>
      <c r="B70" s="106"/>
      <c r="C70" s="106"/>
      <c r="D70" s="137"/>
      <c r="E70" s="137"/>
      <c r="F70" s="137"/>
      <c r="G70" s="137"/>
      <c r="H70" s="137"/>
      <c r="I70" s="137"/>
      <c r="J70" s="137"/>
      <c r="K70" s="137"/>
      <c r="L70" s="137"/>
      <c r="M70" s="1"/>
      <c r="N70" s="1"/>
      <c r="O70" s="1"/>
    </row>
    <row r="71" spans="1:15" ht="15.9" customHeight="1">
      <c r="A71" s="112"/>
      <c r="B71" s="138"/>
      <c r="C71" s="135"/>
      <c r="D71" s="135"/>
      <c r="E71" s="135"/>
      <c r="F71" s="135"/>
      <c r="G71" s="135"/>
      <c r="H71" s="135"/>
      <c r="I71" s="135"/>
      <c r="J71" s="135"/>
      <c r="K71" s="135"/>
      <c r="L71" s="135"/>
      <c r="M71" s="135"/>
      <c r="N71" s="116"/>
    </row>
    <row r="72" spans="1:15" s="9" customFormat="1" ht="15.9" customHeight="1">
      <c r="A72" s="140"/>
      <c r="M72" s="141"/>
    </row>
    <row r="73" spans="1:15" s="9" customFormat="1" ht="15.9" customHeight="1">
      <c r="A73" s="140"/>
    </row>
    <row r="74" spans="1:15" s="9" customFormat="1" ht="15.9" customHeight="1">
      <c r="A74" s="140"/>
      <c r="O74" s="141"/>
    </row>
    <row r="75" spans="1:15" s="9" customFormat="1" ht="15.9" customHeight="1">
      <c r="A75" s="140"/>
      <c r="L75" s="141"/>
      <c r="M75" s="141"/>
      <c r="O75" s="141"/>
    </row>
    <row r="76" spans="1:15" s="9" customFormat="1" ht="15.9" customHeight="1">
      <c r="A76" s="140"/>
      <c r="O76" s="141"/>
    </row>
    <row r="77" spans="1:15" s="9" customFormat="1" ht="15.9" customHeight="1">
      <c r="A77" s="140"/>
      <c r="L77" s="141"/>
    </row>
    <row r="78" spans="1:15" s="9" customFormat="1" ht="15.9" customHeight="1">
      <c r="A78" s="140"/>
      <c r="O78" s="141"/>
    </row>
    <row r="79" spans="1:15" s="9" customFormat="1" ht="15.9" customHeight="1">
      <c r="A79" s="140"/>
      <c r="M79" s="141"/>
      <c r="O79" s="141"/>
    </row>
    <row r="80" spans="1:15" s="9" customFormat="1" ht="15.9" customHeight="1">
      <c r="A80" s="140"/>
      <c r="B80" s="142"/>
      <c r="C80" s="131"/>
      <c r="D80" s="131"/>
      <c r="E80" s="131"/>
      <c r="F80" s="142"/>
      <c r="L80" s="141"/>
      <c r="O80" s="141"/>
    </row>
    <row r="81" spans="1:17" s="9" customFormat="1" ht="15.9" customHeight="1">
      <c r="A81" s="140"/>
      <c r="B81" s="142"/>
      <c r="C81" s="131"/>
      <c r="D81" s="131"/>
      <c r="E81" s="131"/>
      <c r="F81" s="142"/>
      <c r="O81" s="141"/>
    </row>
    <row r="82" spans="1:17" ht="15.9" customHeight="1">
      <c r="A82" s="9"/>
      <c r="P82" s="9"/>
      <c r="Q82" s="141"/>
    </row>
    <row r="83" spans="1:17" ht="15.9" customHeight="1">
      <c r="A83" s="9"/>
      <c r="O83" s="141"/>
      <c r="P83" s="9"/>
    </row>
    <row r="84" spans="1:17" ht="15.9" customHeight="1">
      <c r="A84" s="141"/>
      <c r="M84" s="141"/>
      <c r="O84" s="141"/>
      <c r="P84" s="9"/>
    </row>
    <row r="85" spans="1:17" ht="15.9" customHeight="1">
      <c r="A85" s="9"/>
      <c r="O85" s="141"/>
      <c r="P85" s="9"/>
    </row>
    <row r="86" spans="1:17" ht="15.9" customHeight="1">
      <c r="A86" s="9"/>
      <c r="O86" s="141"/>
      <c r="P86" s="9"/>
    </row>
    <row r="87" spans="1:17" ht="15.9" customHeight="1">
      <c r="A87" s="9"/>
      <c r="P87" s="9"/>
    </row>
    <row r="88" spans="1:17" ht="15.9" customHeight="1">
      <c r="A88" s="141"/>
      <c r="M88" s="141"/>
      <c r="O88" s="141"/>
      <c r="P88" s="9"/>
    </row>
    <row r="89" spans="1:17" ht="15.9" customHeight="1">
      <c r="A89" s="9"/>
      <c r="O89" s="141"/>
      <c r="P89" s="9"/>
    </row>
    <row r="90" spans="1:17" ht="15.9" customHeight="1">
      <c r="A90" s="9"/>
      <c r="O90" s="141"/>
      <c r="P90" s="9"/>
    </row>
    <row r="91" spans="1:17" ht="15.9" customHeight="1">
      <c r="A91" s="9"/>
      <c r="L91" s="141"/>
      <c r="O91" s="141"/>
      <c r="P91" s="9"/>
    </row>
    <row r="92" spans="1:17" ht="15.9" customHeight="1">
      <c r="A92" s="9"/>
      <c r="N92" s="139"/>
    </row>
    <row r="93" spans="1:17" ht="15.9" customHeight="1">
      <c r="A93" s="9"/>
      <c r="N93" s="139"/>
    </row>
    <row r="94" spans="1:17" ht="15.9" customHeight="1">
      <c r="A94" s="9"/>
    </row>
    <row r="95" spans="1:17" s="9" customFormat="1" ht="15.9" customHeight="1"/>
    <row r="96" spans="1:17" s="9" customFormat="1" ht="15.9" customHeight="1"/>
    <row r="97" spans="1:14" s="9" customFormat="1" ht="15.9" customHeight="1">
      <c r="K97" s="139"/>
    </row>
    <row r="98" spans="1:14" s="9" customFormat="1" ht="15.9" customHeight="1"/>
    <row r="99" spans="1:14" s="9" customFormat="1" ht="15.9" customHeight="1"/>
    <row r="100" spans="1:14" s="9" customFormat="1" ht="15.9" customHeight="1"/>
    <row r="101" spans="1:14" s="9" customFormat="1" ht="15.9" customHeight="1"/>
    <row r="102" spans="1:14" s="9" customFormat="1" ht="15.9" customHeight="1"/>
    <row r="103" spans="1:14" s="9" customFormat="1" ht="15.9" customHeight="1"/>
    <row r="104" spans="1:14" s="9" customFormat="1" ht="15.9" customHeight="1"/>
    <row r="105" spans="1:14" s="9" customFormat="1" ht="15.9" customHeight="1"/>
    <row r="106" spans="1:14" s="9" customFormat="1" ht="15.9" customHeight="1">
      <c r="F106" s="139"/>
      <c r="G106" s="139"/>
    </row>
    <row r="107" spans="1:14" s="9" customFormat="1" ht="15.9" customHeight="1"/>
    <row r="108" spans="1:14" s="9" customFormat="1" ht="15.9" customHeight="1">
      <c r="H108" s="1"/>
    </row>
    <row r="109" spans="1:14" s="9" customFormat="1" ht="15.9" customHeight="1"/>
    <row r="110" spans="1:14" s="9" customFormat="1" ht="15.9" customHeight="1"/>
    <row r="111" spans="1:14" ht="15.9" customHeight="1">
      <c r="A111" s="9"/>
      <c r="N111" s="107"/>
    </row>
    <row r="112" spans="1:14" ht="15.9" customHeight="1">
      <c r="A112" s="9"/>
    </row>
    <row r="113" spans="1:21" ht="15.9" customHeight="1">
      <c r="A113" s="9"/>
    </row>
    <row r="114" spans="1:21" ht="15.9" customHeight="1">
      <c r="A114" s="9"/>
    </row>
    <row r="115" spans="1:21" ht="15.9" customHeight="1">
      <c r="A115" s="9"/>
    </row>
    <row r="116" spans="1:21" ht="15.9" customHeight="1">
      <c r="A116" s="9"/>
    </row>
    <row r="117" spans="1:21" ht="15.9" customHeight="1">
      <c r="A117" s="139"/>
      <c r="K117" s="1"/>
      <c r="L117" s="139"/>
    </row>
    <row r="118" spans="1:21" ht="15.9" customHeight="1">
      <c r="A118" s="139"/>
      <c r="K118" s="139"/>
      <c r="L118" s="139"/>
    </row>
    <row r="119" spans="1:21" ht="15.9" customHeight="1">
      <c r="A119" s="9"/>
    </row>
    <row r="120" spans="1:21" ht="15.9" customHeight="1">
      <c r="A120" s="9"/>
      <c r="K120" s="139"/>
    </row>
    <row r="121" spans="1:21" ht="15.9" customHeight="1">
      <c r="A121" s="9"/>
      <c r="N121" s="139"/>
    </row>
    <row r="122" spans="1:21" ht="15.9" customHeight="1">
      <c r="A122" s="139"/>
      <c r="L122" s="139"/>
      <c r="N122" s="139"/>
    </row>
    <row r="123" spans="1:21" ht="15.9" customHeight="1">
      <c r="A123" s="9"/>
      <c r="K123" s="139"/>
      <c r="N123" s="139"/>
    </row>
    <row r="124" spans="1:21" ht="15.9" customHeight="1">
      <c r="A124" s="9"/>
      <c r="K124" s="1"/>
      <c r="N124" s="139"/>
    </row>
    <row r="125" spans="1:21" ht="15.9" customHeight="1">
      <c r="A125" s="9"/>
      <c r="K125" s="1"/>
      <c r="N125" s="139"/>
    </row>
    <row r="126" spans="1:21" ht="15.9" customHeight="1">
      <c r="A126" s="139"/>
      <c r="K126" s="1"/>
      <c r="L126" s="139"/>
      <c r="N126" s="139"/>
    </row>
    <row r="127" spans="1:21" ht="15.9" customHeight="1">
      <c r="A127" s="9"/>
      <c r="K127" s="1"/>
      <c r="N127" s="139"/>
    </row>
    <row r="128" spans="1:21" ht="15.9" customHeight="1">
      <c r="A128" s="9"/>
      <c r="K128" s="139"/>
      <c r="N128" s="139"/>
      <c r="U128" s="139"/>
    </row>
    <row r="129" spans="1:14" ht="15.9" customHeight="1">
      <c r="A129" s="9"/>
      <c r="K129" s="1"/>
      <c r="N129" s="139"/>
    </row>
    <row r="130" spans="1:14" ht="15.9" customHeight="1">
      <c r="A130" s="9"/>
      <c r="N130" s="139"/>
    </row>
    <row r="131" spans="1:14" ht="15.9" customHeight="1">
      <c r="A131" s="139"/>
      <c r="L131" s="139"/>
      <c r="N131" s="139"/>
    </row>
    <row r="132" spans="1:14" ht="15.9" customHeight="1">
      <c r="A132" s="9"/>
      <c r="K132" s="139"/>
      <c r="N132" s="139"/>
    </row>
    <row r="133" spans="1:14" ht="15.9" customHeight="1">
      <c r="A133" s="9"/>
      <c r="K133" s="1"/>
      <c r="N133" s="139"/>
    </row>
    <row r="134" spans="1:14" ht="15.9" customHeight="1">
      <c r="A134" s="9"/>
      <c r="K134" s="1"/>
      <c r="N134" s="139"/>
    </row>
    <row r="135" spans="1:14" ht="15.9" customHeight="1">
      <c r="A135" s="139"/>
      <c r="K135" s="1"/>
      <c r="L135" s="139"/>
      <c r="N135" s="139"/>
    </row>
    <row r="136" spans="1:14" ht="15.9" customHeight="1">
      <c r="A136" s="9"/>
      <c r="K136" s="1"/>
      <c r="N136" s="139"/>
    </row>
    <row r="137" spans="1:14" ht="15.9" customHeight="1">
      <c r="A137" s="9"/>
      <c r="K137" s="1"/>
      <c r="N137" s="139"/>
    </row>
    <row r="138" spans="1:14" ht="15.9" customHeight="1">
      <c r="A138" s="9"/>
      <c r="K138" s="1"/>
      <c r="N138" s="139"/>
    </row>
    <row r="139" spans="1:14" ht="15.9" customHeight="1">
      <c r="A139" s="9"/>
      <c r="N139" s="139"/>
    </row>
    <row r="140" spans="1:14" ht="15.9" customHeight="1">
      <c r="A140" s="139"/>
      <c r="K140" s="139"/>
      <c r="L140" s="139"/>
      <c r="N140" s="139"/>
    </row>
    <row r="141" spans="1:14" ht="15.9" customHeight="1">
      <c r="A141" s="9"/>
      <c r="N141" s="139"/>
    </row>
    <row r="142" spans="1:14" ht="15.9" customHeight="1">
      <c r="A142" s="9"/>
      <c r="N142" s="139"/>
    </row>
    <row r="143" spans="1:14" ht="15.9" customHeight="1">
      <c r="A143" s="9"/>
      <c r="K143" s="1"/>
      <c r="N143" s="139"/>
    </row>
    <row r="144" spans="1:14" ht="15.9" customHeight="1">
      <c r="N144" s="139"/>
    </row>
    <row r="145" spans="14:14" ht="15.9" customHeight="1">
      <c r="N145" s="139"/>
    </row>
    <row r="146" spans="14:14" ht="15.9" customHeight="1">
      <c r="N146" s="139"/>
    </row>
  </sheetData>
  <phoneticPr fontId="57" type="noConversion"/>
  <pageMargins left="0.25" right="0.25" top="0.75" bottom="0.75" header="0.3" footer="0.3"/>
  <pageSetup paperSize="9" scale="49" fitToHeight="0" orientation="portrait" r:id="rId1"/>
  <rowBreaks count="2" manualBreakCount="2">
    <brk id="53" max="13" man="1"/>
    <brk id="115" max="13" man="1"/>
  </rowBreaks>
  <colBreaks count="1" manualBreakCount="1">
    <brk id="13" max="137"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8F8D8-7664-4B6C-B57E-49C8668DCD2F}">
  <sheetPr>
    <pageSetUpPr fitToPage="1"/>
  </sheetPr>
  <dimension ref="A1:AD767"/>
  <sheetViews>
    <sheetView showGridLines="0" topLeftCell="A5" zoomScaleNormal="100" workbookViewId="0">
      <selection activeCell="A14" sqref="A14"/>
    </sheetView>
  </sheetViews>
  <sheetFormatPr defaultColWidth="9.109375" defaultRowHeight="15.9" customHeight="1"/>
  <cols>
    <col min="1" max="1" width="20.44140625" style="1" customWidth="1"/>
    <col min="2" max="3" width="13.88671875" style="9" customWidth="1"/>
    <col min="4" max="4" width="12.6640625" style="9" customWidth="1"/>
    <col min="5" max="7" width="12.109375" style="9" customWidth="1"/>
    <col min="8" max="8" width="15.88671875" style="9" customWidth="1"/>
    <col min="9" max="9" width="14.21875" style="9" customWidth="1"/>
    <col min="10" max="10" width="15.44140625" style="9" customWidth="1"/>
    <col min="11" max="11" width="13.109375" style="9" customWidth="1"/>
    <col min="12" max="12" width="13.6640625" style="9" customWidth="1"/>
    <col min="13" max="13" width="13.109375" style="9" customWidth="1"/>
    <col min="14" max="14" width="16.21875" style="9" customWidth="1"/>
    <col min="15" max="15" width="13.21875" style="9" customWidth="1"/>
    <col min="16" max="28" width="12.6640625" style="1" customWidth="1"/>
    <col min="29" max="16384" width="9.109375" style="1"/>
  </cols>
  <sheetData>
    <row r="1" spans="1:23" ht="15.9" customHeight="1">
      <c r="A1" s="499"/>
      <c r="B1" s="500"/>
      <c r="C1" s="500"/>
      <c r="D1" s="500"/>
      <c r="E1" s="500"/>
      <c r="F1" s="500"/>
      <c r="G1" s="500"/>
      <c r="H1" s="500"/>
      <c r="I1" s="500"/>
      <c r="J1" s="500"/>
      <c r="K1" s="500"/>
      <c r="L1" s="500"/>
      <c r="M1" s="500"/>
      <c r="N1" s="500"/>
    </row>
    <row r="2" spans="1:23" ht="15.9" customHeight="1">
      <c r="A2" s="499"/>
      <c r="B2" s="500"/>
      <c r="C2" s="500"/>
      <c r="D2" s="500"/>
      <c r="E2" s="500"/>
      <c r="F2" s="500"/>
      <c r="G2" s="500"/>
      <c r="H2" s="500"/>
      <c r="I2" s="500"/>
      <c r="J2" s="500"/>
      <c r="K2" s="500"/>
      <c r="L2" s="500"/>
      <c r="M2" s="500"/>
      <c r="N2" s="500"/>
    </row>
    <row r="3" spans="1:23" ht="15.9" customHeight="1">
      <c r="A3" s="499"/>
      <c r="B3" s="500"/>
      <c r="C3" s="500"/>
      <c r="D3" s="500"/>
      <c r="E3" s="500"/>
      <c r="F3" s="500"/>
      <c r="G3" s="500"/>
      <c r="H3" s="500"/>
      <c r="I3" s="500"/>
      <c r="J3" s="500"/>
      <c r="K3" s="500"/>
      <c r="L3" s="500"/>
      <c r="M3" s="500"/>
      <c r="N3" s="500"/>
    </row>
    <row r="4" spans="1:23" ht="15.9" customHeight="1">
      <c r="A4" s="499"/>
      <c r="B4" s="500"/>
      <c r="C4" s="500"/>
      <c r="D4" s="500"/>
      <c r="E4" s="500"/>
      <c r="F4" s="500"/>
      <c r="G4" s="500"/>
      <c r="H4" s="500"/>
      <c r="I4" s="500"/>
      <c r="J4" s="500"/>
      <c r="K4" s="500"/>
      <c r="L4" s="500"/>
      <c r="M4" s="500"/>
      <c r="N4" s="500"/>
    </row>
    <row r="5" spans="1:23" ht="15.9" customHeight="1">
      <c r="A5" s="499"/>
      <c r="B5" s="500"/>
      <c r="C5" s="500"/>
      <c r="D5" s="500"/>
      <c r="E5" s="500"/>
      <c r="F5" s="500"/>
      <c r="G5" s="500"/>
      <c r="H5" s="500"/>
      <c r="I5" s="500"/>
      <c r="J5" s="500"/>
      <c r="K5" s="500"/>
      <c r="L5" s="500"/>
      <c r="M5" s="500"/>
      <c r="N5" s="500"/>
    </row>
    <row r="6" spans="1:23" ht="15.9" customHeight="1">
      <c r="A6" s="499"/>
      <c r="B6" s="500"/>
      <c r="C6" s="500"/>
      <c r="D6" s="500"/>
      <c r="E6" s="500"/>
      <c r="F6" s="500"/>
      <c r="G6" s="500"/>
      <c r="H6" s="500"/>
      <c r="I6" s="500"/>
      <c r="J6" s="500"/>
      <c r="K6" s="500"/>
      <c r="L6" s="500"/>
      <c r="M6" s="500"/>
      <c r="N6" s="500"/>
    </row>
    <row r="7" spans="1:23" ht="15.9" customHeight="1">
      <c r="A7" s="499"/>
      <c r="B7" s="500"/>
      <c r="C7" s="500"/>
      <c r="D7" s="500"/>
      <c r="E7" s="500"/>
      <c r="F7" s="500"/>
      <c r="G7" s="500"/>
      <c r="H7" s="500"/>
      <c r="I7" s="500"/>
      <c r="J7" s="500"/>
      <c r="K7" s="500"/>
      <c r="L7" s="500"/>
      <c r="M7" s="500"/>
      <c r="N7" s="500"/>
    </row>
    <row r="8" spans="1:23" ht="15.9" customHeight="1">
      <c r="A8" s="499"/>
      <c r="B8" s="500"/>
      <c r="C8" s="500"/>
      <c r="D8" s="500"/>
      <c r="E8" s="500"/>
      <c r="F8" s="500"/>
      <c r="G8" s="500"/>
      <c r="H8" s="500"/>
      <c r="I8" s="500"/>
      <c r="J8" s="500"/>
      <c r="K8" s="500"/>
      <c r="L8" s="500"/>
      <c r="M8" s="500"/>
      <c r="N8" s="500"/>
    </row>
    <row r="9" spans="1:23" ht="15.9" customHeight="1">
      <c r="A9" s="499"/>
      <c r="B9" s="500"/>
      <c r="C9" s="500"/>
      <c r="D9" s="500"/>
      <c r="E9" s="500"/>
      <c r="F9" s="500"/>
      <c r="G9" s="500"/>
      <c r="H9" s="500"/>
      <c r="I9" s="500"/>
      <c r="J9" s="500"/>
      <c r="K9" s="500"/>
      <c r="L9" s="500"/>
      <c r="M9" s="500"/>
      <c r="N9" s="500"/>
    </row>
    <row r="10" spans="1:23" ht="15.9" customHeight="1">
      <c r="A10" s="499"/>
      <c r="B10" s="500"/>
      <c r="C10" s="500"/>
      <c r="D10" s="500"/>
      <c r="E10" s="500"/>
      <c r="F10" s="500"/>
      <c r="G10" s="500"/>
      <c r="H10" s="500"/>
      <c r="I10" s="500"/>
      <c r="J10" s="500"/>
      <c r="K10" s="500"/>
      <c r="L10" s="500"/>
      <c r="M10" s="500"/>
      <c r="N10" s="500"/>
    </row>
    <row r="11" spans="1:23" ht="15.9" customHeight="1">
      <c r="A11" s="499"/>
      <c r="B11" s="500"/>
      <c r="C11" s="500"/>
      <c r="D11" s="500"/>
      <c r="E11" s="500"/>
      <c r="F11" s="500"/>
      <c r="G11" s="500"/>
      <c r="H11" s="500"/>
      <c r="I11" s="500"/>
      <c r="J11" s="500"/>
      <c r="K11" s="500"/>
      <c r="L11" s="500"/>
      <c r="M11" s="500"/>
      <c r="N11" s="500"/>
    </row>
    <row r="12" spans="1:23" ht="15.9" customHeight="1">
      <c r="A12" s="499"/>
      <c r="B12" s="500"/>
      <c r="C12" s="500"/>
      <c r="D12" s="500"/>
      <c r="E12" s="500"/>
      <c r="F12" s="500"/>
      <c r="G12" s="500"/>
      <c r="H12" s="500"/>
      <c r="I12" s="500"/>
      <c r="J12" s="500"/>
      <c r="K12" s="500"/>
      <c r="L12" s="500"/>
      <c r="M12" s="500"/>
      <c r="N12" s="500"/>
    </row>
    <row r="13" spans="1:23" ht="15.9" customHeight="1">
      <c r="A13" s="499"/>
      <c r="B13" s="500"/>
      <c r="C13" s="500"/>
      <c r="D13" s="500"/>
      <c r="E13" s="500"/>
      <c r="F13" s="500"/>
      <c r="G13" s="500"/>
      <c r="H13" s="500"/>
      <c r="I13" s="500"/>
      <c r="J13" s="500"/>
      <c r="K13" s="500"/>
      <c r="L13" s="500"/>
      <c r="M13" s="500"/>
      <c r="N13" s="500"/>
    </row>
    <row r="16" spans="1:23" s="160" customFormat="1" ht="36" customHeight="1">
      <c r="A16" s="171" t="s">
        <v>406</v>
      </c>
      <c r="B16" s="133"/>
      <c r="C16" s="133"/>
      <c r="D16" s="133"/>
      <c r="E16" s="133"/>
      <c r="F16" s="133"/>
      <c r="G16" s="133"/>
      <c r="H16" s="133"/>
      <c r="I16" s="133"/>
      <c r="J16" s="133"/>
      <c r="K16" s="133"/>
      <c r="L16" s="133"/>
      <c r="M16" s="133"/>
      <c r="S16" s="1"/>
      <c r="T16" s="1"/>
      <c r="U16" s="1"/>
      <c r="V16" s="1"/>
      <c r="W16" s="1"/>
    </row>
    <row r="17" spans="1:23" s="160" customFormat="1" ht="15.9" customHeight="1">
      <c r="A17" s="171"/>
      <c r="B17" s="133"/>
      <c r="C17" s="133"/>
      <c r="D17" s="133"/>
      <c r="E17" s="133"/>
      <c r="F17" s="133"/>
      <c r="G17" s="133"/>
      <c r="H17" s="133"/>
      <c r="I17" s="133"/>
      <c r="J17" s="133"/>
      <c r="K17" s="133"/>
      <c r="L17" s="133"/>
      <c r="M17" s="133"/>
      <c r="S17" s="1"/>
      <c r="T17" s="1"/>
      <c r="U17" s="1"/>
      <c r="V17" s="1"/>
      <c r="W17" s="1"/>
    </row>
    <row r="18" spans="1:23" s="160" customFormat="1" ht="15.9" customHeight="1">
      <c r="A18" s="171"/>
      <c r="B18" s="133"/>
      <c r="C18" s="133"/>
      <c r="D18" s="133"/>
      <c r="E18" s="133"/>
      <c r="F18" s="133"/>
      <c r="G18" s="133"/>
      <c r="H18" s="133"/>
      <c r="I18" s="133"/>
      <c r="J18" s="133"/>
      <c r="K18" s="133"/>
      <c r="L18" s="133"/>
      <c r="M18" s="133"/>
      <c r="S18" s="1"/>
      <c r="T18" s="1"/>
      <c r="U18" s="1"/>
      <c r="V18" s="1"/>
      <c r="W18" s="1"/>
    </row>
    <row r="19" spans="1:23" s="160" customFormat="1" ht="15.9" customHeight="1">
      <c r="A19" s="171"/>
      <c r="B19" s="133"/>
      <c r="C19" s="133"/>
      <c r="D19" s="133"/>
      <c r="E19" s="133"/>
      <c r="F19" s="133"/>
      <c r="G19" s="133"/>
      <c r="H19" s="133"/>
      <c r="I19" s="133"/>
      <c r="J19" s="133"/>
      <c r="K19" s="133"/>
      <c r="L19" s="133"/>
      <c r="M19" s="133"/>
      <c r="S19" s="1"/>
      <c r="T19" s="1"/>
      <c r="U19" s="1"/>
      <c r="V19" s="1"/>
      <c r="W19" s="1"/>
    </row>
    <row r="20" spans="1:23" s="160" customFormat="1" ht="15.9" customHeight="1">
      <c r="A20" s="171"/>
      <c r="B20" s="133"/>
      <c r="C20" s="133"/>
      <c r="D20" s="133"/>
      <c r="E20" s="133"/>
      <c r="F20" s="133"/>
      <c r="G20" s="133"/>
      <c r="H20" s="133"/>
      <c r="I20" s="133"/>
      <c r="J20" s="133"/>
      <c r="K20" s="133"/>
      <c r="L20" s="133"/>
      <c r="M20" s="133"/>
    </row>
    <row r="21" spans="1:23" s="160" customFormat="1" ht="15.9" customHeight="1">
      <c r="A21" s="171"/>
      <c r="B21" s="133"/>
      <c r="C21" s="133"/>
      <c r="D21" s="133"/>
      <c r="E21" s="133"/>
      <c r="F21" s="133"/>
      <c r="G21" s="133"/>
      <c r="H21" s="133"/>
      <c r="I21" s="133"/>
      <c r="J21" s="133"/>
      <c r="K21" s="133"/>
      <c r="L21" s="133"/>
      <c r="M21" s="133"/>
    </row>
    <row r="22" spans="1:23" s="160" customFormat="1" ht="15.9" customHeight="1">
      <c r="A22" s="171"/>
      <c r="B22" s="133"/>
      <c r="C22" s="133"/>
      <c r="D22" s="133"/>
      <c r="E22" s="133"/>
      <c r="F22" s="133"/>
      <c r="G22" s="133"/>
      <c r="H22" s="133"/>
      <c r="I22" s="133"/>
      <c r="J22" s="133"/>
      <c r="K22" s="133"/>
      <c r="L22" s="133"/>
      <c r="M22" s="133"/>
    </row>
    <row r="23" spans="1:23" s="160" customFormat="1" ht="15.9" customHeight="1">
      <c r="A23" s="171"/>
      <c r="B23" s="133"/>
      <c r="C23" s="133"/>
      <c r="D23" s="133"/>
      <c r="E23" s="133"/>
      <c r="F23" s="133"/>
      <c r="G23" s="133"/>
      <c r="H23" s="133"/>
      <c r="I23" s="133"/>
      <c r="J23" s="133"/>
      <c r="K23" s="133"/>
      <c r="L23" s="133"/>
      <c r="M23" s="133"/>
    </row>
    <row r="24" spans="1:23" s="160" customFormat="1" ht="15.9" customHeight="1">
      <c r="A24" s="171"/>
      <c r="B24" s="133"/>
      <c r="C24" s="133"/>
      <c r="D24" s="133"/>
      <c r="E24" s="133"/>
      <c r="F24" s="133"/>
      <c r="G24" s="133"/>
      <c r="H24" s="133"/>
      <c r="I24" s="133"/>
      <c r="J24" s="133"/>
      <c r="K24" s="133"/>
      <c r="L24" s="133"/>
      <c r="M24" s="133"/>
    </row>
    <row r="25" spans="1:23" s="160" customFormat="1" ht="15.9" customHeight="1">
      <c r="A25" s="171"/>
      <c r="B25" s="133"/>
      <c r="C25" s="133"/>
      <c r="D25" s="133"/>
      <c r="E25" s="133"/>
      <c r="F25" s="133"/>
      <c r="G25" s="133"/>
      <c r="H25" s="133"/>
      <c r="I25" s="133"/>
      <c r="J25" s="133"/>
      <c r="K25" s="133"/>
      <c r="L25" s="133"/>
      <c r="M25" s="133"/>
    </row>
    <row r="26" spans="1:23" s="160" customFormat="1" ht="15.9" customHeight="1">
      <c r="A26" s="171"/>
      <c r="B26" s="133"/>
      <c r="C26" s="133"/>
      <c r="D26" s="133"/>
      <c r="E26" s="133"/>
      <c r="F26" s="133"/>
      <c r="G26" s="133"/>
      <c r="H26" s="133"/>
      <c r="I26" s="133"/>
      <c r="J26" s="133"/>
      <c r="K26" s="133"/>
      <c r="L26" s="133"/>
      <c r="M26" s="133"/>
    </row>
    <row r="27" spans="1:23" s="160" customFormat="1" ht="15.9" customHeight="1">
      <c r="A27" s="171"/>
      <c r="B27" s="133"/>
      <c r="C27" s="133"/>
      <c r="D27" s="133"/>
      <c r="E27" s="133"/>
      <c r="F27" s="133"/>
      <c r="G27" s="133"/>
      <c r="H27" s="133"/>
      <c r="I27" s="133"/>
      <c r="J27" s="133"/>
      <c r="K27" s="133"/>
      <c r="L27" s="133"/>
      <c r="M27" s="133"/>
    </row>
    <row r="28" spans="1:23" s="160" customFormat="1" ht="15.9" customHeight="1">
      <c r="A28" s="171"/>
      <c r="B28" s="133"/>
      <c r="C28" s="133"/>
      <c r="D28" s="133"/>
      <c r="E28" s="133"/>
      <c r="F28" s="133"/>
      <c r="G28" s="133"/>
      <c r="H28" s="133"/>
      <c r="I28" s="133"/>
      <c r="J28" s="133"/>
      <c r="K28" s="133"/>
      <c r="L28" s="133"/>
      <c r="M28" s="133"/>
    </row>
    <row r="29" spans="1:23" s="160" customFormat="1" ht="15.9" customHeight="1">
      <c r="A29" s="171"/>
      <c r="B29" s="133"/>
      <c r="C29" s="133"/>
      <c r="D29" s="133"/>
      <c r="E29" s="133"/>
      <c r="F29" s="133"/>
      <c r="G29" s="133"/>
      <c r="H29" s="133"/>
      <c r="I29" s="133"/>
      <c r="J29" s="133"/>
      <c r="K29" s="133"/>
      <c r="L29" s="133"/>
      <c r="M29" s="133"/>
      <c r="P29" s="437"/>
    </row>
    <row r="30" spans="1:23" s="160" customFormat="1" ht="15.9" customHeight="1">
      <c r="A30" s="171"/>
      <c r="B30" s="133"/>
      <c r="C30" s="133"/>
      <c r="D30" s="133"/>
      <c r="E30" s="133"/>
      <c r="F30" s="133"/>
      <c r="G30" s="133"/>
      <c r="H30" s="133"/>
      <c r="I30" s="133"/>
      <c r="J30" s="133"/>
      <c r="K30" s="133"/>
      <c r="L30" s="133"/>
      <c r="M30" s="133"/>
      <c r="P30" s="437"/>
    </row>
    <row r="31" spans="1:23" s="160" customFormat="1" ht="15.9" customHeight="1">
      <c r="A31" s="171"/>
      <c r="B31" s="133"/>
      <c r="C31" s="133"/>
      <c r="D31" s="133"/>
      <c r="E31" s="133"/>
      <c r="F31" s="133"/>
      <c r="G31" s="133"/>
      <c r="H31" s="133"/>
      <c r="I31" s="133"/>
      <c r="J31" s="133"/>
      <c r="K31" s="133"/>
      <c r="L31" s="133"/>
      <c r="M31" s="133"/>
      <c r="P31" s="437"/>
    </row>
    <row r="32" spans="1:23" s="160" customFormat="1" ht="15.9" customHeight="1">
      <c r="A32" s="171"/>
      <c r="B32" s="133"/>
      <c r="C32" s="133"/>
      <c r="D32" s="133"/>
      <c r="E32" s="133"/>
      <c r="F32" s="133"/>
      <c r="G32" s="133"/>
      <c r="H32" s="133"/>
      <c r="I32" s="133"/>
      <c r="J32" s="133"/>
      <c r="K32" s="133"/>
      <c r="L32" s="133"/>
      <c r="M32" s="133"/>
      <c r="P32" s="437"/>
    </row>
    <row r="33" spans="1:18" s="160" customFormat="1" ht="15.9" customHeight="1">
      <c r="A33" s="171"/>
      <c r="B33" s="133"/>
      <c r="C33" s="133"/>
      <c r="D33" s="133"/>
      <c r="E33" s="133"/>
      <c r="F33" s="133"/>
      <c r="G33" s="133"/>
      <c r="H33" s="133"/>
      <c r="I33" s="133"/>
      <c r="J33" s="133"/>
      <c r="K33" s="133"/>
      <c r="L33" s="133"/>
      <c r="M33" s="133"/>
      <c r="P33" s="437"/>
    </row>
    <row r="34" spans="1:18" s="160" customFormat="1" ht="15.9" customHeight="1">
      <c r="A34" s="171"/>
      <c r="B34" s="133"/>
      <c r="C34" s="133"/>
      <c r="D34" s="133"/>
      <c r="E34" s="133"/>
      <c r="F34" s="133"/>
      <c r="G34" s="133"/>
      <c r="H34" s="133"/>
      <c r="I34" s="133"/>
      <c r="J34" s="133"/>
      <c r="K34" s="133"/>
      <c r="L34" s="133"/>
      <c r="M34" s="133"/>
      <c r="P34" s="437"/>
    </row>
    <row r="35" spans="1:18" s="160" customFormat="1" ht="15.9" customHeight="1">
      <c r="A35" s="171"/>
      <c r="B35" s="133"/>
      <c r="C35" s="133"/>
      <c r="D35" s="133"/>
      <c r="E35" s="133"/>
      <c r="F35" s="133"/>
      <c r="G35" s="133"/>
      <c r="H35" s="133"/>
      <c r="I35" s="133"/>
      <c r="J35" s="133"/>
      <c r="K35" s="133"/>
      <c r="L35" s="133"/>
      <c r="M35" s="133"/>
    </row>
    <row r="36" spans="1:18" s="160" customFormat="1" ht="15.9" customHeight="1">
      <c r="A36" s="171"/>
      <c r="B36" s="133"/>
      <c r="C36" s="133"/>
      <c r="D36" s="133"/>
      <c r="E36" s="133"/>
      <c r="F36" s="133"/>
      <c r="G36" s="133"/>
      <c r="H36" s="133"/>
      <c r="I36" s="133"/>
      <c r="J36" s="133"/>
      <c r="K36" s="133"/>
      <c r="L36" s="133"/>
      <c r="M36" s="133"/>
    </row>
    <row r="37" spans="1:18" s="160" customFormat="1" ht="15.9" customHeight="1">
      <c r="A37" s="171"/>
      <c r="B37" s="535" t="s">
        <v>2415</v>
      </c>
      <c r="H37" s="133"/>
      <c r="I37" s="133"/>
      <c r="J37" s="133"/>
      <c r="K37" s="133"/>
      <c r="L37" s="133"/>
      <c r="M37" s="133"/>
    </row>
    <row r="38" spans="1:18" s="160" customFormat="1" ht="15.9" customHeight="1">
      <c r="A38" s="171"/>
      <c r="B38" s="536" t="s">
        <v>2416</v>
      </c>
      <c r="C38" s="133"/>
      <c r="D38" s="133"/>
      <c r="E38" s="133"/>
      <c r="F38" s="133"/>
      <c r="H38" s="133"/>
      <c r="I38" s="133"/>
      <c r="J38" s="133"/>
      <c r="K38" s="133"/>
      <c r="L38" s="133"/>
      <c r="M38" s="133"/>
    </row>
    <row r="39" spans="1:18" s="160" customFormat="1" ht="15.9" customHeight="1">
      <c r="A39" s="171"/>
      <c r="B39" s="536" t="s">
        <v>2417</v>
      </c>
      <c r="C39" s="133"/>
      <c r="D39" s="133"/>
      <c r="E39" s="133"/>
      <c r="F39" s="133"/>
      <c r="H39" s="133"/>
      <c r="I39" s="133"/>
      <c r="J39" s="133"/>
      <c r="K39" s="133"/>
      <c r="L39" s="133"/>
      <c r="M39" s="133"/>
    </row>
    <row r="40" spans="1:18" s="160" customFormat="1" ht="15.9" customHeight="1">
      <c r="A40" s="171"/>
      <c r="B40" s="536" t="s">
        <v>2767</v>
      </c>
      <c r="C40" s="133"/>
      <c r="D40" s="133"/>
      <c r="E40" s="133"/>
      <c r="F40" s="133"/>
      <c r="H40" s="133"/>
      <c r="I40" s="133"/>
      <c r="J40" s="133"/>
      <c r="K40" s="133"/>
      <c r="L40" s="133"/>
      <c r="M40" s="133"/>
    </row>
    <row r="41" spans="1:18" s="160" customFormat="1" ht="15.9" customHeight="1">
      <c r="A41" s="171"/>
      <c r="B41" s="536" t="s">
        <v>2418</v>
      </c>
      <c r="C41" s="133"/>
      <c r="D41" s="133"/>
      <c r="E41" s="133"/>
      <c r="F41" s="133"/>
      <c r="G41" s="133"/>
      <c r="H41" s="133"/>
      <c r="I41" s="133"/>
      <c r="J41" s="133"/>
      <c r="K41" s="133"/>
      <c r="L41" s="133"/>
      <c r="M41" s="133"/>
    </row>
    <row r="42" spans="1:18" s="160" customFormat="1" ht="15.9" customHeight="1">
      <c r="A42" s="171"/>
      <c r="B42" s="133"/>
      <c r="C42" s="133"/>
      <c r="D42" s="133"/>
      <c r="E42" s="133"/>
      <c r="F42" s="133"/>
      <c r="G42" s="133"/>
      <c r="H42" s="133"/>
      <c r="I42" s="133"/>
      <c r="J42" s="133"/>
      <c r="K42" s="133"/>
      <c r="L42" s="133"/>
      <c r="M42" s="133"/>
    </row>
    <row r="43" spans="1:18" s="160" customFormat="1" ht="15.9" customHeight="1">
      <c r="A43" s="171"/>
      <c r="B43" s="133"/>
      <c r="C43" s="133"/>
      <c r="D43" s="133"/>
      <c r="E43" s="133"/>
      <c r="F43" s="133"/>
      <c r="G43" s="133"/>
      <c r="H43" s="133"/>
      <c r="I43" s="133"/>
      <c r="J43" s="133"/>
      <c r="K43" s="133"/>
      <c r="L43" s="133"/>
      <c r="M43" s="133"/>
    </row>
    <row r="44" spans="1:18" s="160" customFormat="1" ht="15.9" customHeight="1">
      <c r="A44" s="172"/>
      <c r="B44" s="173"/>
      <c r="C44" s="173"/>
      <c r="D44" s="173"/>
      <c r="E44" s="173"/>
      <c r="F44" s="173"/>
      <c r="G44" s="173"/>
      <c r="H44" s="173"/>
      <c r="I44" s="173"/>
      <c r="J44" s="173"/>
      <c r="K44" s="173"/>
      <c r="L44" s="173"/>
      <c r="M44" s="173"/>
      <c r="N44" s="174"/>
      <c r="R44" s="1"/>
    </row>
    <row r="45" spans="1:18" s="160" customFormat="1" ht="15.9" customHeight="1">
      <c r="A45" s="171"/>
      <c r="B45" s="133"/>
      <c r="C45" s="133"/>
      <c r="D45" s="133"/>
      <c r="E45" s="133"/>
      <c r="F45" s="133"/>
      <c r="G45" s="133"/>
      <c r="H45" s="133"/>
      <c r="I45" s="133"/>
      <c r="J45" s="133"/>
      <c r="K45" s="133"/>
      <c r="L45" s="133"/>
      <c r="M45" s="133"/>
    </row>
    <row r="46" spans="1:18" s="160" customFormat="1" ht="15.9" customHeight="1">
      <c r="A46" s="171"/>
      <c r="B46" s="133"/>
      <c r="C46" s="133"/>
      <c r="D46" s="133"/>
      <c r="E46" s="133"/>
      <c r="F46" s="133"/>
      <c r="G46" s="133"/>
      <c r="H46" s="133"/>
      <c r="I46" s="133"/>
      <c r="J46" s="133"/>
      <c r="K46" s="133"/>
      <c r="L46" s="133"/>
      <c r="M46" s="133"/>
    </row>
    <row r="47" spans="1:18" s="160" customFormat="1" ht="15.9" customHeight="1">
      <c r="A47" s="171"/>
      <c r="B47" s="133"/>
      <c r="C47" s="133"/>
      <c r="D47" s="133"/>
      <c r="E47" s="133"/>
      <c r="F47" s="133"/>
      <c r="G47" s="133"/>
      <c r="H47" s="133"/>
      <c r="I47" s="133"/>
      <c r="J47" s="133"/>
      <c r="K47" s="133"/>
      <c r="L47" s="133"/>
      <c r="M47" s="133"/>
    </row>
    <row r="48" spans="1:18" s="160" customFormat="1" ht="15.9" customHeight="1">
      <c r="A48" s="171"/>
      <c r="B48" s="133"/>
      <c r="C48" s="133"/>
      <c r="D48" s="133"/>
      <c r="E48" s="133"/>
      <c r="F48" s="133"/>
      <c r="G48" s="133"/>
      <c r="H48" s="133"/>
      <c r="I48" s="133"/>
      <c r="J48" s="133"/>
      <c r="K48" s="133"/>
      <c r="L48" s="133"/>
      <c r="M48" s="133"/>
    </row>
    <row r="49" spans="1:13" s="160" customFormat="1" ht="15.9" customHeight="1">
      <c r="A49" s="171"/>
      <c r="B49" s="133"/>
      <c r="C49" s="133"/>
      <c r="D49" s="133"/>
      <c r="E49" s="133"/>
      <c r="F49" s="133"/>
      <c r="G49" s="133"/>
      <c r="H49" s="133"/>
      <c r="I49" s="133"/>
      <c r="J49" s="133"/>
      <c r="K49" s="133"/>
      <c r="L49" s="133"/>
      <c r="M49" s="133"/>
    </row>
    <row r="50" spans="1:13" s="160" customFormat="1" ht="15.9" customHeight="1">
      <c r="A50" s="171"/>
      <c r="B50" s="133"/>
      <c r="C50" s="133"/>
      <c r="D50" s="133"/>
      <c r="E50" s="133"/>
      <c r="F50" s="133"/>
      <c r="G50" s="133"/>
      <c r="H50" s="133"/>
      <c r="I50" s="133"/>
      <c r="J50" s="133"/>
      <c r="K50" s="133"/>
      <c r="L50" s="133"/>
      <c r="M50" s="133"/>
    </row>
    <row r="51" spans="1:13" s="160" customFormat="1" ht="15.9" customHeight="1">
      <c r="A51" s="171"/>
      <c r="B51" s="133"/>
      <c r="C51" s="133"/>
      <c r="D51" s="133"/>
      <c r="E51" s="133"/>
      <c r="F51" s="133"/>
      <c r="G51" s="133"/>
      <c r="H51" s="133"/>
      <c r="I51" s="133"/>
      <c r="J51" s="133"/>
      <c r="K51" s="133"/>
      <c r="L51" s="133"/>
      <c r="M51" s="133"/>
    </row>
    <row r="52" spans="1:13" s="160" customFormat="1" ht="15.9" customHeight="1">
      <c r="A52" s="171"/>
      <c r="B52" s="133"/>
      <c r="C52" s="133"/>
      <c r="D52" s="133"/>
      <c r="E52" s="133"/>
      <c r="F52" s="133"/>
      <c r="G52" s="133"/>
      <c r="H52" s="133"/>
      <c r="I52" s="133"/>
      <c r="J52" s="133"/>
      <c r="K52" s="133"/>
      <c r="L52" s="133"/>
      <c r="M52" s="133"/>
    </row>
    <row r="53" spans="1:13" s="160" customFormat="1" ht="15.9" customHeight="1">
      <c r="A53" s="171"/>
      <c r="B53" s="133"/>
      <c r="C53" s="133"/>
      <c r="D53" s="133"/>
      <c r="E53" s="133"/>
      <c r="F53" s="133"/>
      <c r="G53" s="133"/>
      <c r="H53" s="133"/>
      <c r="I53" s="133"/>
      <c r="J53" s="133"/>
      <c r="K53" s="133"/>
      <c r="L53" s="133"/>
      <c r="M53" s="133"/>
    </row>
    <row r="54" spans="1:13" s="160" customFormat="1" ht="15.9" customHeight="1">
      <c r="A54" s="171"/>
      <c r="B54" s="133"/>
      <c r="C54" s="133"/>
      <c r="D54" s="133"/>
      <c r="E54" s="133"/>
      <c r="F54" s="133"/>
      <c r="G54" s="133"/>
      <c r="H54" s="133"/>
      <c r="I54" s="133"/>
      <c r="J54" s="133"/>
      <c r="K54" s="133"/>
      <c r="L54" s="133"/>
      <c r="M54" s="133"/>
    </row>
    <row r="55" spans="1:13" s="160" customFormat="1" ht="15.9" customHeight="1">
      <c r="A55" s="171"/>
      <c r="B55" s="133"/>
      <c r="C55" s="133"/>
      <c r="D55" s="133"/>
      <c r="E55" s="133"/>
      <c r="F55" s="133"/>
      <c r="G55" s="133"/>
      <c r="H55" s="133"/>
      <c r="I55" s="133"/>
      <c r="J55" s="133"/>
      <c r="K55" s="133"/>
      <c r="L55" s="133"/>
      <c r="M55" s="133"/>
    </row>
    <row r="56" spans="1:13" s="160" customFormat="1" ht="15.9" customHeight="1">
      <c r="A56" s="171"/>
      <c r="B56" s="133"/>
      <c r="C56" s="133"/>
      <c r="D56" s="133"/>
      <c r="E56" s="133"/>
      <c r="F56" s="133"/>
      <c r="G56" s="133"/>
      <c r="H56" s="133"/>
      <c r="I56" s="133"/>
      <c r="J56" s="133"/>
      <c r="K56" s="133"/>
      <c r="L56" s="133"/>
      <c r="M56" s="133"/>
    </row>
    <row r="57" spans="1:13" s="160" customFormat="1" ht="15.9" customHeight="1">
      <c r="A57" s="171"/>
      <c r="B57" s="133"/>
      <c r="C57" s="133"/>
      <c r="D57" s="133"/>
      <c r="E57" s="133"/>
      <c r="F57" s="133"/>
      <c r="G57" s="133"/>
      <c r="H57" s="133"/>
      <c r="I57" s="133"/>
      <c r="J57" s="133"/>
      <c r="K57" s="133"/>
      <c r="L57" s="133"/>
      <c r="M57" s="133"/>
    </row>
    <row r="58" spans="1:13" s="160" customFormat="1" ht="15.9" customHeight="1">
      <c r="A58" s="171"/>
      <c r="B58" s="133"/>
      <c r="C58" s="133"/>
      <c r="D58" s="133"/>
      <c r="E58" s="133"/>
      <c r="F58" s="133"/>
      <c r="G58" s="133"/>
      <c r="H58" s="133"/>
      <c r="I58" s="133"/>
      <c r="J58" s="133"/>
      <c r="K58" s="133"/>
      <c r="L58" s="133"/>
      <c r="M58" s="133"/>
    </row>
    <row r="59" spans="1:13" s="160" customFormat="1" ht="15.9" customHeight="1">
      <c r="A59" s="171"/>
      <c r="B59" s="133"/>
      <c r="C59" s="133"/>
      <c r="D59" s="133"/>
      <c r="E59" s="133"/>
      <c r="F59" s="133"/>
      <c r="G59" s="133"/>
      <c r="H59" s="133"/>
      <c r="I59" s="133"/>
      <c r="J59" s="133"/>
      <c r="K59" s="133"/>
      <c r="L59" s="133"/>
      <c r="M59" s="133"/>
    </row>
    <row r="60" spans="1:13" s="160" customFormat="1" ht="15.9" customHeight="1">
      <c r="A60" s="171"/>
      <c r="B60" s="133"/>
      <c r="C60" s="133"/>
      <c r="D60" s="133"/>
      <c r="E60" s="133"/>
      <c r="F60" s="133"/>
      <c r="G60" s="133"/>
      <c r="H60" s="133"/>
      <c r="I60" s="133"/>
      <c r="J60" s="133"/>
      <c r="K60" s="133"/>
      <c r="L60" s="133"/>
      <c r="M60" s="133"/>
    </row>
    <row r="61" spans="1:13" s="160" customFormat="1" ht="15.9" customHeight="1">
      <c r="A61" s="171"/>
      <c r="B61" s="133"/>
      <c r="C61" s="133"/>
      <c r="D61" s="133"/>
      <c r="E61" s="133"/>
      <c r="F61" s="133"/>
      <c r="G61" s="133"/>
      <c r="H61" s="133"/>
      <c r="I61" s="133"/>
      <c r="J61" s="133"/>
      <c r="K61" s="133"/>
      <c r="L61" s="133"/>
      <c r="M61" s="133"/>
    </row>
    <row r="62" spans="1:13" s="160" customFormat="1" ht="15.9" customHeight="1">
      <c r="A62" s="171"/>
      <c r="B62" s="133"/>
      <c r="C62" s="133"/>
      <c r="D62" s="133"/>
      <c r="E62" s="133"/>
      <c r="F62" s="133"/>
      <c r="G62" s="133"/>
      <c r="H62" s="133"/>
      <c r="I62" s="133"/>
      <c r="J62" s="133"/>
      <c r="K62" s="133"/>
      <c r="L62" s="133"/>
      <c r="M62" s="133"/>
    </row>
    <row r="63" spans="1:13" s="160" customFormat="1" ht="15.9" customHeight="1">
      <c r="A63" s="171"/>
      <c r="B63" s="133"/>
      <c r="C63" s="133"/>
      <c r="D63" s="133"/>
      <c r="E63" s="133"/>
      <c r="F63" s="133"/>
      <c r="G63" s="133"/>
      <c r="H63" s="133"/>
      <c r="I63" s="133"/>
      <c r="J63" s="133"/>
      <c r="K63" s="133"/>
      <c r="L63" s="133"/>
      <c r="M63" s="133"/>
    </row>
    <row r="64" spans="1:13" s="160" customFormat="1" ht="15.9" customHeight="1">
      <c r="A64" s="171"/>
      <c r="B64" s="133"/>
      <c r="C64" s="133"/>
      <c r="D64" s="133"/>
      <c r="E64" s="133"/>
      <c r="F64" s="133"/>
      <c r="G64" s="133"/>
      <c r="H64" s="133"/>
      <c r="I64" s="133"/>
      <c r="J64" s="133"/>
      <c r="K64" s="133"/>
      <c r="L64" s="133"/>
      <c r="M64" s="133"/>
    </row>
    <row r="65" spans="1:15" s="160" customFormat="1" ht="15.9" customHeight="1">
      <c r="A65" s="171"/>
      <c r="B65" s="535" t="s">
        <v>2415</v>
      </c>
      <c r="G65" s="133"/>
      <c r="H65" s="133"/>
      <c r="I65" s="133"/>
      <c r="J65" s="133"/>
      <c r="K65" s="133"/>
      <c r="L65" s="133"/>
      <c r="M65" s="133"/>
    </row>
    <row r="66" spans="1:15" s="160" customFormat="1" ht="15.9" customHeight="1">
      <c r="A66" s="171"/>
      <c r="B66" s="536" t="s">
        <v>2416</v>
      </c>
      <c r="C66" s="133"/>
      <c r="D66" s="133"/>
      <c r="E66" s="133"/>
      <c r="F66" s="133"/>
      <c r="G66" s="133"/>
      <c r="H66" s="133"/>
      <c r="I66" s="133"/>
      <c r="J66" s="133"/>
      <c r="K66" s="133"/>
      <c r="L66" s="133"/>
      <c r="M66" s="133"/>
    </row>
    <row r="67" spans="1:15" s="160" customFormat="1" ht="15.9" customHeight="1">
      <c r="A67" s="171"/>
      <c r="B67" s="536" t="s">
        <v>2417</v>
      </c>
      <c r="C67" s="133"/>
      <c r="D67" s="133"/>
      <c r="E67" s="133"/>
      <c r="F67" s="133"/>
      <c r="G67" s="133"/>
      <c r="H67" s="133"/>
      <c r="I67" s="133"/>
      <c r="J67" s="133"/>
      <c r="K67" s="133"/>
      <c r="L67" s="133"/>
      <c r="M67" s="133"/>
    </row>
    <row r="68" spans="1:15" s="160" customFormat="1" ht="15.9" customHeight="1">
      <c r="A68" s="171"/>
      <c r="B68" s="536" t="s">
        <v>2766</v>
      </c>
      <c r="C68" s="133"/>
      <c r="D68" s="133"/>
      <c r="E68" s="133"/>
      <c r="F68" s="133"/>
      <c r="G68" s="133"/>
      <c r="H68" s="133"/>
      <c r="I68" s="133"/>
      <c r="J68" s="133"/>
      <c r="K68" s="133"/>
      <c r="L68" s="133"/>
      <c r="M68" s="133"/>
    </row>
    <row r="69" spans="1:15" s="160" customFormat="1" ht="15.9" customHeight="1">
      <c r="A69" s="171"/>
      <c r="B69" s="536" t="s">
        <v>2418</v>
      </c>
      <c r="C69" s="133"/>
      <c r="D69" s="133"/>
      <c r="E69" s="133"/>
      <c r="F69" s="133"/>
      <c r="G69" s="133"/>
      <c r="H69" s="133"/>
      <c r="I69" s="133"/>
      <c r="J69" s="133"/>
      <c r="K69" s="133"/>
      <c r="L69" s="133"/>
      <c r="M69" s="133"/>
    </row>
    <row r="70" spans="1:15" s="160" customFormat="1" ht="15.9" customHeight="1">
      <c r="A70" s="171"/>
      <c r="B70" s="133"/>
      <c r="C70" s="133"/>
      <c r="D70" s="133"/>
      <c r="E70" s="133"/>
      <c r="F70" s="133"/>
      <c r="G70" s="133"/>
      <c r="H70" s="133"/>
      <c r="I70" s="133"/>
      <c r="J70" s="133"/>
      <c r="K70" s="133"/>
      <c r="L70" s="133"/>
      <c r="M70" s="133"/>
    </row>
    <row r="71" spans="1:15" s="160" customFormat="1" ht="15.9" customHeight="1">
      <c r="A71" s="171"/>
      <c r="B71" s="133"/>
      <c r="C71" s="133"/>
      <c r="D71" s="133"/>
      <c r="E71" s="133"/>
      <c r="F71" s="133"/>
      <c r="G71" s="133"/>
      <c r="H71" s="133"/>
      <c r="I71" s="133"/>
      <c r="J71" s="133"/>
      <c r="K71" s="133"/>
      <c r="L71" s="133"/>
      <c r="M71" s="133"/>
    </row>
    <row r="72" spans="1:15" s="160" customFormat="1" ht="15.9" customHeight="1">
      <c r="A72" s="172"/>
      <c r="B72" s="173"/>
      <c r="C72" s="173"/>
      <c r="D72" s="173"/>
      <c r="E72" s="173"/>
      <c r="F72" s="173"/>
      <c r="G72" s="173"/>
      <c r="H72" s="173"/>
      <c r="I72" s="173"/>
      <c r="J72" s="173"/>
      <c r="K72" s="173"/>
      <c r="L72" s="173"/>
      <c r="M72" s="173"/>
      <c r="N72" s="174"/>
    </row>
    <row r="73" spans="1:15" s="160" customFormat="1" ht="15.9" customHeight="1">
      <c r="A73" s="171"/>
      <c r="B73" s="133"/>
      <c r="C73" s="133"/>
      <c r="D73" s="133"/>
      <c r="E73" s="133"/>
      <c r="F73" s="133"/>
      <c r="G73" s="133"/>
      <c r="H73" s="133"/>
      <c r="I73" s="133"/>
      <c r="J73" s="133"/>
      <c r="K73" s="133"/>
      <c r="L73" s="133"/>
      <c r="M73" s="133"/>
    </row>
    <row r="74" spans="1:15" ht="15" customHeight="1">
      <c r="N74" s="1"/>
      <c r="O74" s="1"/>
    </row>
    <row r="75" spans="1:15" ht="15" customHeight="1">
      <c r="N75" s="1"/>
      <c r="O75" s="1"/>
    </row>
    <row r="76" spans="1:15" ht="15" customHeight="1">
      <c r="N76" s="1"/>
      <c r="O76" s="1"/>
    </row>
    <row r="77" spans="1:15" ht="15" customHeight="1">
      <c r="N77" s="1"/>
      <c r="O77" s="1"/>
    </row>
    <row r="78" spans="1:15" ht="15" customHeight="1">
      <c r="N78" s="1"/>
      <c r="O78" s="1"/>
    </row>
    <row r="79" spans="1:15" ht="15" customHeight="1">
      <c r="N79" s="1"/>
      <c r="O79" s="1"/>
    </row>
    <row r="80" spans="1:15" ht="15" customHeight="1">
      <c r="N80" s="1"/>
      <c r="O80" s="1"/>
    </row>
    <row r="81" spans="2:15" ht="15" customHeight="1">
      <c r="N81" s="1"/>
      <c r="O81" s="1"/>
    </row>
    <row r="82" spans="2:15" ht="15" customHeight="1">
      <c r="N82" s="1"/>
      <c r="O82" s="1"/>
    </row>
    <row r="83" spans="2:15" ht="15" customHeight="1">
      <c r="N83" s="1"/>
      <c r="O83" s="1"/>
    </row>
    <row r="84" spans="2:15" ht="15" customHeight="1">
      <c r="N84" s="1"/>
      <c r="O84" s="1"/>
    </row>
    <row r="85" spans="2:15" ht="15" customHeight="1">
      <c r="N85" s="1"/>
      <c r="O85" s="1"/>
    </row>
    <row r="86" spans="2:15" ht="15" customHeight="1">
      <c r="N86" s="1"/>
      <c r="O86" s="1"/>
    </row>
    <row r="87" spans="2:15" ht="15" customHeight="1">
      <c r="N87" s="1"/>
      <c r="O87" s="1"/>
    </row>
    <row r="88" spans="2:15" ht="15" customHeight="1">
      <c r="N88" s="1"/>
      <c r="O88" s="1"/>
    </row>
    <row r="89" spans="2:15" ht="15" customHeight="1">
      <c r="N89" s="1"/>
      <c r="O89" s="1"/>
    </row>
    <row r="90" spans="2:15" ht="15" customHeight="1">
      <c r="N90" s="1"/>
      <c r="O90" s="1"/>
    </row>
    <row r="91" spans="2:15" ht="15" customHeight="1">
      <c r="N91" s="1"/>
      <c r="O91" s="1"/>
    </row>
    <row r="92" spans="2:15" ht="15" customHeight="1">
      <c r="N92" s="1"/>
      <c r="O92" s="1"/>
    </row>
    <row r="93" spans="2:15" ht="15" customHeight="1">
      <c r="N93" s="1"/>
      <c r="O93" s="1"/>
    </row>
    <row r="94" spans="2:15" ht="15" customHeight="1">
      <c r="B94" s="535" t="s">
        <v>2512</v>
      </c>
      <c r="N94" s="1"/>
      <c r="O94" s="1"/>
    </row>
    <row r="95" spans="2:15" ht="15" customHeight="1">
      <c r="B95" s="536" t="s">
        <v>2511</v>
      </c>
      <c r="N95" s="1"/>
      <c r="O95" s="1"/>
    </row>
    <row r="96" spans="2:15" ht="15" customHeight="1">
      <c r="B96" s="536" t="s">
        <v>2513</v>
      </c>
      <c r="C96" s="160"/>
      <c r="D96" s="160"/>
      <c r="N96" s="1"/>
      <c r="O96" s="1"/>
    </row>
    <row r="97" spans="1:15" ht="15" customHeight="1">
      <c r="B97" s="1"/>
      <c r="C97" s="133"/>
      <c r="D97" s="133"/>
      <c r="E97" s="160"/>
      <c r="F97" s="160"/>
      <c r="N97" s="1"/>
      <c r="O97" s="1"/>
    </row>
    <row r="98" spans="1:15" ht="15" customHeight="1">
      <c r="B98" s="1"/>
      <c r="C98" s="1"/>
      <c r="D98" s="1"/>
      <c r="E98" s="133"/>
      <c r="F98" s="133"/>
      <c r="N98" s="1"/>
      <c r="O98" s="1"/>
    </row>
    <row r="99" spans="1:15" ht="15" customHeight="1">
      <c r="B99" s="536"/>
      <c r="C99" s="133"/>
      <c r="D99" s="133"/>
      <c r="E99" s="133"/>
      <c r="F99" s="133"/>
      <c r="N99" s="1"/>
      <c r="O99" s="1"/>
    </row>
    <row r="100" spans="1:15" ht="15" customHeight="1">
      <c r="B100" s="536"/>
      <c r="C100" s="133"/>
      <c r="D100" s="133"/>
      <c r="E100" s="133"/>
      <c r="F100" s="133"/>
      <c r="N100" s="1"/>
      <c r="O100" s="1"/>
    </row>
    <row r="101" spans="1:15" ht="15" customHeight="1">
      <c r="B101" s="536"/>
      <c r="C101" s="133"/>
      <c r="D101" s="133"/>
      <c r="E101" s="133"/>
      <c r="F101" s="133"/>
      <c r="N101" s="1"/>
      <c r="O101" s="1"/>
    </row>
    <row r="102" spans="1:15" ht="15" customHeight="1">
      <c r="N102" s="1"/>
      <c r="O102" s="1"/>
    </row>
    <row r="103" spans="1:15" ht="15" customHeight="1">
      <c r="N103" s="1"/>
      <c r="O103" s="1"/>
    </row>
    <row r="104" spans="1:15" ht="15" customHeight="1">
      <c r="N104" s="1"/>
      <c r="O104" s="1"/>
    </row>
    <row r="105" spans="1:15" ht="15" customHeight="1">
      <c r="N105" s="1"/>
      <c r="O105" s="1"/>
    </row>
    <row r="106" spans="1:15" ht="15" customHeight="1">
      <c r="A106" s="175"/>
      <c r="B106" s="176"/>
      <c r="C106" s="176"/>
      <c r="D106" s="176"/>
      <c r="E106" s="176"/>
      <c r="F106" s="176"/>
      <c r="G106" s="176"/>
      <c r="H106" s="176"/>
      <c r="I106" s="176"/>
      <c r="J106" s="176"/>
      <c r="K106" s="176"/>
      <c r="L106" s="176"/>
      <c r="M106" s="176"/>
      <c r="N106" s="175"/>
      <c r="O106" s="1"/>
    </row>
    <row r="107" spans="1:15" s="160" customFormat="1" ht="15.9" customHeight="1">
      <c r="A107" s="171"/>
      <c r="B107" s="133"/>
      <c r="C107" s="133"/>
      <c r="D107" s="133"/>
      <c r="E107" s="133"/>
      <c r="F107" s="133"/>
      <c r="G107" s="133"/>
      <c r="H107" s="133"/>
      <c r="I107" s="133"/>
      <c r="J107" s="133"/>
      <c r="K107" s="133"/>
      <c r="L107" s="133"/>
      <c r="M107" s="133"/>
    </row>
    <row r="108" spans="1:15" ht="15" customHeight="1">
      <c r="N108" s="1"/>
      <c r="O108" s="1"/>
    </row>
    <row r="109" spans="1:15" ht="15" customHeight="1">
      <c r="N109" s="1"/>
      <c r="O109" s="1"/>
    </row>
    <row r="110" spans="1:15" ht="15" customHeight="1">
      <c r="N110" s="1"/>
      <c r="O110" s="1"/>
    </row>
    <row r="111" spans="1:15" ht="15" customHeight="1">
      <c r="N111" s="1"/>
      <c r="O111" s="1"/>
    </row>
    <row r="112" spans="1:15" ht="15" customHeight="1">
      <c r="N112" s="1"/>
      <c r="O112" s="1"/>
    </row>
    <row r="113" spans="14:15" ht="15" customHeight="1">
      <c r="N113" s="1"/>
      <c r="O113" s="1"/>
    </row>
    <row r="114" spans="14:15" ht="15" customHeight="1">
      <c r="N114" s="1"/>
      <c r="O114" s="1"/>
    </row>
    <row r="115" spans="14:15" ht="15" customHeight="1">
      <c r="N115" s="1"/>
      <c r="O115" s="1"/>
    </row>
    <row r="116" spans="14:15" ht="15" customHeight="1">
      <c r="N116" s="1"/>
      <c r="O116" s="1"/>
    </row>
    <row r="117" spans="14:15" ht="15" customHeight="1">
      <c r="N117" s="1"/>
      <c r="O117" s="1"/>
    </row>
    <row r="118" spans="14:15" ht="15" customHeight="1">
      <c r="N118" s="1"/>
      <c r="O118" s="1"/>
    </row>
    <row r="119" spans="14:15" ht="15" customHeight="1">
      <c r="N119" s="1"/>
      <c r="O119" s="1"/>
    </row>
    <row r="120" spans="14:15" ht="15" customHeight="1">
      <c r="N120" s="1"/>
      <c r="O120" s="1"/>
    </row>
    <row r="121" spans="14:15" ht="15" customHeight="1">
      <c r="N121" s="1"/>
      <c r="O121" s="1"/>
    </row>
    <row r="122" spans="14:15" ht="15" customHeight="1">
      <c r="N122" s="1"/>
      <c r="O122" s="1"/>
    </row>
    <row r="123" spans="14:15" ht="15" customHeight="1">
      <c r="N123" s="1"/>
      <c r="O123" s="1"/>
    </row>
    <row r="124" spans="14:15" ht="15" customHeight="1">
      <c r="N124" s="1"/>
      <c r="O124" s="1"/>
    </row>
    <row r="125" spans="14:15" ht="15" customHeight="1">
      <c r="N125" s="1"/>
      <c r="O125" s="1"/>
    </row>
    <row r="126" spans="14:15" ht="15" customHeight="1">
      <c r="N126" s="1"/>
      <c r="O126" s="1"/>
    </row>
    <row r="127" spans="14:15" ht="15" customHeight="1">
      <c r="N127" s="1"/>
      <c r="O127" s="1"/>
    </row>
    <row r="128" spans="14:15" ht="15" customHeight="1">
      <c r="N128" s="1"/>
      <c r="O128" s="1"/>
    </row>
    <row r="129" spans="1:15" ht="15" customHeight="1">
      <c r="C129" s="160"/>
      <c r="D129" s="160"/>
      <c r="E129" s="160"/>
      <c r="F129" s="160"/>
      <c r="N129" s="1"/>
      <c r="O129" s="1"/>
    </row>
    <row r="130" spans="1:15" ht="15" customHeight="1">
      <c r="C130" s="133"/>
      <c r="D130" s="133"/>
      <c r="E130" s="133"/>
      <c r="F130" s="133"/>
      <c r="N130" s="1"/>
      <c r="O130" s="1"/>
    </row>
    <row r="131" spans="1:15" ht="15" customHeight="1">
      <c r="B131" s="535" t="s">
        <v>2415</v>
      </c>
      <c r="C131" s="133"/>
      <c r="D131" s="133"/>
      <c r="E131" s="133"/>
      <c r="F131" s="133"/>
      <c r="N131" s="1"/>
      <c r="O131" s="1"/>
    </row>
    <row r="132" spans="1:15" ht="15" customHeight="1">
      <c r="B132" s="536" t="s">
        <v>2419</v>
      </c>
      <c r="C132" s="133"/>
      <c r="D132" s="133"/>
      <c r="E132" s="133"/>
      <c r="F132" s="133"/>
      <c r="N132" s="1"/>
      <c r="O132" s="1"/>
    </row>
    <row r="133" spans="1:15" ht="15" customHeight="1">
      <c r="B133" s="536" t="s">
        <v>2420</v>
      </c>
      <c r="C133" s="133"/>
      <c r="D133" s="133"/>
      <c r="E133" s="133"/>
      <c r="F133" s="133"/>
      <c r="N133" s="1"/>
      <c r="O133" s="1"/>
    </row>
    <row r="134" spans="1:15" ht="15" customHeight="1">
      <c r="B134" s="536" t="s">
        <v>2421</v>
      </c>
      <c r="N134" s="1"/>
      <c r="O134" s="1"/>
    </row>
    <row r="135" spans="1:15" ht="15" customHeight="1">
      <c r="N135" s="1"/>
      <c r="O135" s="1"/>
    </row>
    <row r="136" spans="1:15" ht="15" customHeight="1">
      <c r="N136" s="1"/>
      <c r="O136" s="1"/>
    </row>
    <row r="137" spans="1:15" ht="15" customHeight="1">
      <c r="N137" s="1"/>
      <c r="O137" s="1"/>
    </row>
    <row r="138" spans="1:15" s="160" customFormat="1" ht="15.9" customHeight="1">
      <c r="A138" s="172"/>
      <c r="B138" s="173"/>
      <c r="C138" s="173"/>
      <c r="D138" s="173"/>
      <c r="E138" s="173"/>
      <c r="F138" s="173"/>
      <c r="G138" s="173"/>
      <c r="H138" s="173"/>
      <c r="I138" s="173"/>
      <c r="J138" s="173"/>
      <c r="K138" s="173"/>
      <c r="L138" s="173"/>
      <c r="M138" s="173"/>
      <c r="N138" s="174"/>
    </row>
    <row r="139" spans="1:15" s="160" customFormat="1" ht="15.9" customHeight="1">
      <c r="A139" s="171"/>
      <c r="B139" s="133"/>
      <c r="C139" s="133"/>
      <c r="D139" s="133"/>
      <c r="E139" s="133"/>
      <c r="F139" s="133"/>
      <c r="G139" s="133"/>
      <c r="H139" s="133"/>
      <c r="I139" s="133"/>
      <c r="J139" s="133"/>
      <c r="K139" s="133"/>
      <c r="L139" s="133"/>
      <c r="M139" s="133"/>
    </row>
    <row r="140" spans="1:15" ht="15" customHeight="1">
      <c r="N140" s="1"/>
      <c r="O140" s="1"/>
    </row>
    <row r="141" spans="1:15" ht="15" customHeight="1">
      <c r="N141" s="1"/>
      <c r="O141" s="1"/>
    </row>
    <row r="142" spans="1:15" ht="15" customHeight="1">
      <c r="N142" s="1"/>
      <c r="O142" s="1"/>
    </row>
    <row r="143" spans="1:15" ht="15" customHeight="1">
      <c r="N143" s="1"/>
      <c r="O143" s="1"/>
    </row>
    <row r="144" spans="1:15" ht="15" customHeight="1">
      <c r="N144" s="1"/>
      <c r="O144" s="1"/>
    </row>
    <row r="145" spans="14:15" ht="15" customHeight="1">
      <c r="N145" s="1"/>
      <c r="O145" s="1"/>
    </row>
    <row r="146" spans="14:15" ht="15" customHeight="1">
      <c r="N146" s="1"/>
      <c r="O146" s="1"/>
    </row>
    <row r="147" spans="14:15" ht="15" customHeight="1">
      <c r="N147" s="1"/>
      <c r="O147" s="1"/>
    </row>
    <row r="148" spans="14:15" ht="15" customHeight="1">
      <c r="N148" s="1"/>
      <c r="O148" s="1"/>
    </row>
    <row r="149" spans="14:15" ht="15" customHeight="1">
      <c r="N149" s="1"/>
      <c r="O149" s="1"/>
    </row>
    <row r="150" spans="14:15" ht="15" customHeight="1">
      <c r="N150" s="1"/>
      <c r="O150" s="1"/>
    </row>
    <row r="151" spans="14:15" ht="15" customHeight="1">
      <c r="N151" s="1"/>
      <c r="O151" s="1"/>
    </row>
    <row r="152" spans="14:15" ht="15" customHeight="1">
      <c r="N152" s="1"/>
      <c r="O152" s="1"/>
    </row>
    <row r="153" spans="14:15" ht="15" customHeight="1">
      <c r="N153" s="1"/>
      <c r="O153" s="1"/>
    </row>
    <row r="154" spans="14:15" ht="15" customHeight="1">
      <c r="N154" s="1"/>
      <c r="O154" s="1"/>
    </row>
    <row r="155" spans="14:15" ht="15" customHeight="1">
      <c r="N155" s="1"/>
      <c r="O155" s="1"/>
    </row>
    <row r="156" spans="14:15" ht="15" customHeight="1">
      <c r="N156" s="1"/>
      <c r="O156" s="1"/>
    </row>
    <row r="157" spans="14:15" ht="15" customHeight="1">
      <c r="N157" s="1"/>
      <c r="O157" s="1"/>
    </row>
    <row r="158" spans="14:15" ht="15" customHeight="1">
      <c r="N158" s="1"/>
      <c r="O158" s="1"/>
    </row>
    <row r="159" spans="14:15" ht="15" customHeight="1">
      <c r="N159" s="1"/>
      <c r="O159" s="1"/>
    </row>
    <row r="160" spans="14:15" ht="15" customHeight="1">
      <c r="N160" s="1"/>
      <c r="O160" s="1"/>
    </row>
    <row r="161" spans="1:15" ht="15" customHeight="1">
      <c r="B161" s="535" t="s">
        <v>2415</v>
      </c>
      <c r="C161" s="160"/>
      <c r="D161" s="160"/>
      <c r="E161" s="160"/>
      <c r="F161" s="160"/>
      <c r="N161" s="1"/>
      <c r="O161" s="1"/>
    </row>
    <row r="162" spans="1:15" ht="15" customHeight="1">
      <c r="B162" s="536" t="s">
        <v>2416</v>
      </c>
      <c r="C162" s="133"/>
      <c r="D162" s="133"/>
      <c r="E162" s="133"/>
      <c r="F162" s="133"/>
      <c r="N162" s="1"/>
      <c r="O162" s="1"/>
    </row>
    <row r="163" spans="1:15" ht="15" customHeight="1">
      <c r="B163" s="536" t="s">
        <v>2417</v>
      </c>
      <c r="C163" s="133"/>
      <c r="D163" s="133"/>
      <c r="E163" s="133"/>
      <c r="F163" s="133"/>
      <c r="N163" s="1"/>
      <c r="O163" s="1"/>
    </row>
    <row r="164" spans="1:15" ht="15" customHeight="1">
      <c r="B164" s="536" t="s">
        <v>2766</v>
      </c>
      <c r="C164" s="133"/>
      <c r="D164" s="133"/>
      <c r="E164" s="133"/>
      <c r="F164" s="133"/>
      <c r="N164" s="1"/>
      <c r="O164" s="1"/>
    </row>
    <row r="165" spans="1:15" ht="15" customHeight="1">
      <c r="B165" s="536" t="s">
        <v>2418</v>
      </c>
      <c r="C165" s="133"/>
      <c r="D165" s="133"/>
      <c r="E165" s="133"/>
      <c r="F165" s="133"/>
      <c r="N165" s="1"/>
      <c r="O165" s="1"/>
    </row>
    <row r="166" spans="1:15" ht="15" customHeight="1">
      <c r="N166" s="1"/>
      <c r="O166" s="1"/>
    </row>
    <row r="167" spans="1:15" ht="15" customHeight="1">
      <c r="N167" s="1"/>
      <c r="O167" s="1"/>
    </row>
    <row r="168" spans="1:15" ht="15" customHeight="1">
      <c r="N168" s="1"/>
      <c r="O168" s="1"/>
    </row>
    <row r="169" spans="1:15" ht="15" customHeight="1">
      <c r="N169" s="1"/>
      <c r="O169" s="1"/>
    </row>
    <row r="170" spans="1:15" ht="15" customHeight="1">
      <c r="A170" s="175"/>
      <c r="B170" s="176"/>
      <c r="C170" s="176"/>
      <c r="D170" s="176"/>
      <c r="E170" s="176"/>
      <c r="F170" s="176"/>
      <c r="G170" s="176"/>
      <c r="H170" s="176"/>
      <c r="I170" s="176"/>
      <c r="J170" s="176"/>
      <c r="K170" s="176"/>
      <c r="L170" s="176"/>
      <c r="M170" s="176"/>
      <c r="N170" s="175"/>
      <c r="O170" s="1"/>
    </row>
    <row r="171" spans="1:15" s="160" customFormat="1" ht="15.9" customHeight="1">
      <c r="A171" s="171"/>
      <c r="B171" s="133"/>
      <c r="C171" s="133"/>
      <c r="D171" s="133"/>
      <c r="E171" s="133"/>
      <c r="F171" s="133"/>
      <c r="G171" s="133"/>
      <c r="H171" s="133"/>
      <c r="I171" s="133"/>
      <c r="J171" s="133"/>
      <c r="K171" s="133"/>
      <c r="L171" s="133"/>
      <c r="M171" s="133"/>
    </row>
    <row r="172" spans="1:15" ht="15" customHeight="1">
      <c r="N172" s="1"/>
      <c r="O172" s="1"/>
    </row>
    <row r="173" spans="1:15" ht="15" customHeight="1">
      <c r="N173" s="1"/>
      <c r="O173" s="1"/>
    </row>
    <row r="174" spans="1:15" ht="15" customHeight="1">
      <c r="N174" s="1"/>
      <c r="O174" s="1"/>
    </row>
    <row r="175" spans="1:15" ht="15" customHeight="1">
      <c r="N175" s="1"/>
      <c r="O175" s="1"/>
    </row>
    <row r="176" spans="1:15" ht="15" customHeight="1">
      <c r="N176" s="1"/>
      <c r="O176" s="1"/>
    </row>
    <row r="177" spans="3:15" ht="15" customHeight="1">
      <c r="N177" s="1"/>
      <c r="O177" s="1"/>
    </row>
    <row r="178" spans="3:15" ht="15" customHeight="1">
      <c r="N178" s="1"/>
      <c r="O178" s="1"/>
    </row>
    <row r="179" spans="3:15" ht="15" customHeight="1">
      <c r="N179" s="1"/>
      <c r="O179" s="1"/>
    </row>
    <row r="180" spans="3:15" ht="15" customHeight="1">
      <c r="N180" s="1"/>
      <c r="O180" s="1"/>
    </row>
    <row r="181" spans="3:15" ht="15" customHeight="1">
      <c r="N181" s="1"/>
      <c r="O181" s="1"/>
    </row>
    <row r="182" spans="3:15" ht="15" customHeight="1">
      <c r="N182" s="1"/>
      <c r="O182" s="1"/>
    </row>
    <row r="183" spans="3:15" ht="15" customHeight="1">
      <c r="N183" s="1"/>
      <c r="O183" s="1"/>
    </row>
    <row r="184" spans="3:15" ht="15" customHeight="1">
      <c r="N184" s="1"/>
      <c r="O184" s="1"/>
    </row>
    <row r="185" spans="3:15" ht="15" customHeight="1">
      <c r="N185" s="1"/>
      <c r="O185" s="1"/>
    </row>
    <row r="186" spans="3:15" ht="15" customHeight="1">
      <c r="N186" s="1"/>
      <c r="O186" s="1"/>
    </row>
    <row r="187" spans="3:15" ht="15" customHeight="1">
      <c r="N187" s="1"/>
      <c r="O187" s="1"/>
    </row>
    <row r="188" spans="3:15" ht="15" customHeight="1">
      <c r="N188" s="1"/>
      <c r="O188" s="1"/>
    </row>
    <row r="189" spans="3:15" ht="15" customHeight="1">
      <c r="N189" s="1"/>
      <c r="O189" s="1"/>
    </row>
    <row r="190" spans="3:15" ht="15" customHeight="1">
      <c r="N190" s="1"/>
      <c r="O190" s="1"/>
    </row>
    <row r="191" spans="3:15" ht="15" customHeight="1">
      <c r="N191" s="1"/>
      <c r="O191" s="1"/>
    </row>
    <row r="192" spans="3:15" ht="15" customHeight="1">
      <c r="C192" s="133"/>
      <c r="D192" s="133"/>
      <c r="E192" s="133"/>
      <c r="F192" s="133"/>
      <c r="N192" s="1"/>
      <c r="O192" s="1"/>
    </row>
    <row r="193" spans="1:15" ht="15" customHeight="1">
      <c r="C193" s="133"/>
      <c r="D193" s="133"/>
      <c r="E193" s="133"/>
      <c r="F193" s="133"/>
      <c r="N193" s="1"/>
      <c r="O193" s="1"/>
    </row>
    <row r="194" spans="1:15" ht="15" customHeight="1">
      <c r="B194" s="535" t="s">
        <v>2415</v>
      </c>
      <c r="C194" s="133"/>
      <c r="D194" s="133"/>
      <c r="E194" s="133"/>
      <c r="F194" s="133"/>
      <c r="N194" s="1"/>
      <c r="O194" s="1"/>
    </row>
    <row r="195" spans="1:15" ht="15" customHeight="1">
      <c r="B195" s="536" t="s">
        <v>2419</v>
      </c>
      <c r="N195" s="1"/>
      <c r="O195" s="1"/>
    </row>
    <row r="196" spans="1:15" ht="15" customHeight="1">
      <c r="B196" s="536" t="s">
        <v>2420</v>
      </c>
      <c r="C196" s="133"/>
      <c r="D196" s="133"/>
      <c r="E196" s="133"/>
      <c r="F196" s="133"/>
      <c r="N196" s="1"/>
      <c r="O196" s="1"/>
    </row>
    <row r="197" spans="1:15" ht="15" customHeight="1">
      <c r="B197" s="536" t="s">
        <v>2421</v>
      </c>
      <c r="C197" s="133"/>
      <c r="D197" s="133"/>
      <c r="E197" s="133"/>
      <c r="F197" s="133"/>
      <c r="N197" s="1"/>
      <c r="O197" s="1"/>
    </row>
    <row r="198" spans="1:15" ht="15" customHeight="1">
      <c r="N198" s="1"/>
      <c r="O198" s="1"/>
    </row>
    <row r="199" spans="1:15" ht="15" customHeight="1">
      <c r="N199" s="1"/>
      <c r="O199" s="1"/>
    </row>
    <row r="200" spans="1:15" ht="15" customHeight="1">
      <c r="N200" s="1"/>
      <c r="O200" s="1"/>
    </row>
    <row r="201" spans="1:15" ht="15" customHeight="1">
      <c r="N201" s="1"/>
      <c r="O201" s="1"/>
    </row>
    <row r="202" spans="1:15" ht="15" customHeight="1">
      <c r="A202" s="175"/>
      <c r="B202" s="176"/>
      <c r="C202" s="176"/>
      <c r="D202" s="176"/>
      <c r="E202" s="176"/>
      <c r="F202" s="176"/>
      <c r="G202" s="176"/>
      <c r="H202" s="176"/>
      <c r="I202" s="176"/>
      <c r="J202" s="176"/>
      <c r="K202" s="176"/>
      <c r="L202" s="176"/>
      <c r="M202" s="176"/>
      <c r="N202" s="175"/>
      <c r="O202" s="1"/>
    </row>
    <row r="203" spans="1:15" ht="15" customHeight="1">
      <c r="N203" s="1"/>
      <c r="O203" s="1"/>
    </row>
    <row r="204" spans="1:15" ht="15" customHeight="1">
      <c r="N204" s="1"/>
      <c r="O204" s="1"/>
    </row>
    <row r="205" spans="1:15" ht="15" customHeight="1">
      <c r="N205" s="1"/>
      <c r="O205" s="1"/>
    </row>
    <row r="206" spans="1:15" ht="15" customHeight="1">
      <c r="N206" s="1"/>
      <c r="O206" s="1"/>
    </row>
    <row r="207" spans="1:15" ht="15" customHeight="1">
      <c r="N207" s="1"/>
      <c r="O207" s="1"/>
    </row>
    <row r="208" spans="1:15" ht="15" customHeight="1">
      <c r="N208" s="1"/>
      <c r="O208" s="1"/>
    </row>
    <row r="209" spans="14:15" ht="15" customHeight="1">
      <c r="N209" s="1"/>
      <c r="O209" s="1"/>
    </row>
    <row r="210" spans="14:15" ht="15" customHeight="1">
      <c r="N210" s="1"/>
      <c r="O210" s="1"/>
    </row>
    <row r="211" spans="14:15" ht="15" customHeight="1">
      <c r="N211" s="1"/>
      <c r="O211" s="1"/>
    </row>
    <row r="212" spans="14:15" ht="15" customHeight="1">
      <c r="N212" s="1"/>
      <c r="O212" s="1"/>
    </row>
    <row r="213" spans="14:15" ht="15" customHeight="1">
      <c r="N213" s="1"/>
      <c r="O213" s="1"/>
    </row>
    <row r="214" spans="14:15" ht="15" customHeight="1">
      <c r="N214" s="1"/>
      <c r="O214" s="1"/>
    </row>
    <row r="215" spans="14:15" ht="15" customHeight="1">
      <c r="N215" s="1"/>
      <c r="O215" s="1"/>
    </row>
    <row r="216" spans="14:15" ht="15" customHeight="1">
      <c r="N216" s="1"/>
      <c r="O216" s="1"/>
    </row>
    <row r="217" spans="14:15" ht="15" customHeight="1">
      <c r="N217" s="1"/>
      <c r="O217" s="1"/>
    </row>
    <row r="218" spans="14:15" ht="15" customHeight="1">
      <c r="N218" s="1"/>
      <c r="O218" s="1"/>
    </row>
    <row r="219" spans="14:15" ht="15" customHeight="1">
      <c r="N219" s="1"/>
      <c r="O219" s="1"/>
    </row>
    <row r="220" spans="14:15" ht="15" customHeight="1">
      <c r="N220" s="1"/>
      <c r="O220" s="1"/>
    </row>
    <row r="221" spans="14:15" ht="15" customHeight="1">
      <c r="N221" s="1"/>
      <c r="O221" s="1"/>
    </row>
    <row r="222" spans="14:15" ht="15" customHeight="1">
      <c r="N222" s="1"/>
      <c r="O222" s="1"/>
    </row>
    <row r="223" spans="14:15" ht="15" customHeight="1">
      <c r="N223" s="1"/>
      <c r="O223" s="1"/>
    </row>
    <row r="224" spans="14:15" ht="15" customHeight="1">
      <c r="N224" s="1"/>
      <c r="O224" s="1"/>
    </row>
    <row r="225" spans="1:15" ht="15" customHeight="1">
      <c r="N225" s="1"/>
      <c r="O225" s="1"/>
    </row>
    <row r="226" spans="1:15" ht="15" customHeight="1">
      <c r="N226" s="1"/>
      <c r="O226" s="1"/>
    </row>
    <row r="227" spans="1:15" ht="15" customHeight="1">
      <c r="N227" s="1"/>
      <c r="O227" s="1"/>
    </row>
    <row r="228" spans="1:15" ht="15" customHeight="1">
      <c r="N228" s="1"/>
      <c r="O228" s="1"/>
    </row>
    <row r="229" spans="1:15" ht="15" customHeight="1">
      <c r="N229" s="1"/>
      <c r="O229" s="1"/>
    </row>
    <row r="230" spans="1:15" ht="15" customHeight="1">
      <c r="N230" s="1"/>
      <c r="O230" s="1"/>
    </row>
    <row r="231" spans="1:15" ht="15" customHeight="1">
      <c r="N231" s="1"/>
      <c r="O231" s="1"/>
    </row>
    <row r="232" spans="1:15" ht="15" customHeight="1">
      <c r="N232" s="1"/>
      <c r="O232" s="1"/>
    </row>
    <row r="233" spans="1:15" ht="15" customHeight="1">
      <c r="N233" s="1"/>
      <c r="O233" s="1"/>
    </row>
    <row r="234" spans="1:15" ht="15" customHeight="1">
      <c r="N234" s="1"/>
      <c r="O234" s="1"/>
    </row>
    <row r="235" spans="1:15" ht="15" customHeight="1">
      <c r="A235" s="175"/>
      <c r="B235" s="176"/>
      <c r="C235" s="176"/>
      <c r="D235" s="176"/>
      <c r="E235" s="176"/>
      <c r="F235" s="176"/>
      <c r="G235" s="176"/>
      <c r="H235" s="176"/>
      <c r="I235" s="176"/>
      <c r="J235" s="176"/>
      <c r="K235" s="176"/>
      <c r="L235" s="176"/>
      <c r="M235" s="176"/>
      <c r="N235" s="175"/>
      <c r="O235" s="1"/>
    </row>
    <row r="236" spans="1:15" s="9" customFormat="1" ht="15.9" customHeight="1"/>
    <row r="237" spans="1:15" ht="15" customHeight="1">
      <c r="N237" s="1"/>
      <c r="O237" s="1"/>
    </row>
    <row r="238" spans="1:15" ht="15" customHeight="1">
      <c r="N238" s="1"/>
      <c r="O238" s="1"/>
    </row>
    <row r="239" spans="1:15" ht="15" customHeight="1">
      <c r="N239" s="1"/>
      <c r="O239" s="1"/>
    </row>
    <row r="240" spans="1:15" ht="15" customHeight="1">
      <c r="N240" s="1"/>
      <c r="O240" s="1"/>
    </row>
    <row r="241" spans="14:15" ht="15" customHeight="1">
      <c r="N241" s="1"/>
      <c r="O241" s="1"/>
    </row>
    <row r="242" spans="14:15" ht="15" customHeight="1">
      <c r="N242" s="1"/>
      <c r="O242" s="1"/>
    </row>
    <row r="243" spans="14:15" ht="15" customHeight="1">
      <c r="N243" s="1"/>
      <c r="O243" s="1"/>
    </row>
    <row r="244" spans="14:15" ht="15" customHeight="1">
      <c r="N244" s="1"/>
      <c r="O244" s="1"/>
    </row>
    <row r="245" spans="14:15" ht="15" customHeight="1">
      <c r="N245" s="1"/>
      <c r="O245" s="1"/>
    </row>
    <row r="246" spans="14:15" ht="15" customHeight="1">
      <c r="N246" s="1"/>
      <c r="O246" s="1"/>
    </row>
    <row r="247" spans="14:15" ht="15" customHeight="1">
      <c r="N247" s="1"/>
      <c r="O247" s="1"/>
    </row>
    <row r="248" spans="14:15" ht="15" customHeight="1">
      <c r="N248" s="1"/>
      <c r="O248" s="1"/>
    </row>
    <row r="249" spans="14:15" ht="15" customHeight="1">
      <c r="N249" s="1"/>
      <c r="O249" s="1"/>
    </row>
    <row r="250" spans="14:15" ht="15" customHeight="1">
      <c r="N250" s="1"/>
      <c r="O250" s="1"/>
    </row>
    <row r="251" spans="14:15" ht="15" customHeight="1">
      <c r="N251" s="1"/>
      <c r="O251" s="1"/>
    </row>
    <row r="252" spans="14:15" ht="15" customHeight="1">
      <c r="N252" s="1"/>
      <c r="O252" s="1"/>
    </row>
    <row r="253" spans="14:15" ht="15" customHeight="1">
      <c r="N253" s="1"/>
      <c r="O253" s="1"/>
    </row>
    <row r="254" spans="14:15" ht="15" customHeight="1">
      <c r="N254" s="1"/>
      <c r="O254" s="1"/>
    </row>
    <row r="255" spans="14:15" ht="15" customHeight="1">
      <c r="N255" s="1"/>
      <c r="O255" s="1"/>
    </row>
    <row r="256" spans="14:15" ht="15" customHeight="1">
      <c r="N256" s="1"/>
      <c r="O256" s="1"/>
    </row>
    <row r="257" spans="1:15" ht="15" customHeight="1">
      <c r="N257" s="1"/>
      <c r="O257" s="1"/>
    </row>
    <row r="258" spans="1:15" ht="15" customHeight="1">
      <c r="N258" s="1"/>
      <c r="O258" s="1"/>
    </row>
    <row r="259" spans="1:15" ht="15" customHeight="1">
      <c r="N259" s="1"/>
      <c r="O259" s="1"/>
    </row>
    <row r="260" spans="1:15" ht="15" customHeight="1">
      <c r="N260" s="1"/>
      <c r="O260" s="1"/>
    </row>
    <row r="261" spans="1:15" ht="15" customHeight="1">
      <c r="N261" s="1"/>
      <c r="O261" s="1"/>
    </row>
    <row r="262" spans="1:15" ht="15" customHeight="1">
      <c r="N262" s="1"/>
      <c r="O262" s="1"/>
    </row>
    <row r="263" spans="1:15" ht="15" customHeight="1">
      <c r="N263" s="1"/>
      <c r="O263" s="1"/>
    </row>
    <row r="264" spans="1:15" ht="15" customHeight="1">
      <c r="N264" s="1"/>
      <c r="O264" s="1"/>
    </row>
    <row r="265" spans="1:15" ht="15" customHeight="1">
      <c r="N265" s="1"/>
      <c r="O265" s="1"/>
    </row>
    <row r="267" spans="1:15" ht="15" customHeight="1">
      <c r="A267" s="175"/>
      <c r="B267" s="176"/>
      <c r="C267" s="176"/>
      <c r="D267" s="176"/>
      <c r="E267" s="176"/>
      <c r="F267" s="176"/>
      <c r="G267" s="176"/>
      <c r="H267" s="176"/>
      <c r="I267" s="176"/>
      <c r="J267" s="176"/>
      <c r="K267" s="176"/>
      <c r="L267" s="176"/>
      <c r="M267" s="176"/>
      <c r="N267" s="175"/>
      <c r="O267" s="1"/>
    </row>
    <row r="268" spans="1:15" ht="15" customHeight="1">
      <c r="N268" s="1"/>
      <c r="O268" s="1"/>
    </row>
    <row r="269" spans="1:15" ht="15" customHeight="1">
      <c r="N269" s="1"/>
      <c r="O269" s="1"/>
    </row>
    <row r="270" spans="1:15" ht="15" customHeight="1">
      <c r="N270" s="1"/>
      <c r="O270" s="1"/>
    </row>
    <row r="271" spans="1:15" ht="15" customHeight="1">
      <c r="N271" s="1"/>
      <c r="O271" s="1"/>
    </row>
    <row r="272" spans="1:15" ht="15" customHeight="1">
      <c r="N272" s="1"/>
      <c r="O272" s="1"/>
    </row>
    <row r="273" spans="14:15" ht="15" customHeight="1">
      <c r="N273" s="1"/>
      <c r="O273" s="1"/>
    </row>
    <row r="274" spans="14:15" ht="15" customHeight="1">
      <c r="N274" s="1"/>
      <c r="O274" s="1"/>
    </row>
    <row r="275" spans="14:15" ht="15" customHeight="1">
      <c r="N275" s="1"/>
      <c r="O275" s="1"/>
    </row>
    <row r="276" spans="14:15" ht="15" customHeight="1">
      <c r="N276" s="1"/>
      <c r="O276" s="1"/>
    </row>
    <row r="277" spans="14:15" ht="15" customHeight="1">
      <c r="N277" s="1"/>
      <c r="O277" s="1"/>
    </row>
    <row r="278" spans="14:15" ht="15" customHeight="1">
      <c r="N278" s="1"/>
      <c r="O278" s="1"/>
    </row>
    <row r="279" spans="14:15" ht="15" customHeight="1">
      <c r="N279" s="1"/>
      <c r="O279" s="1"/>
    </row>
    <row r="280" spans="14:15" ht="15" customHeight="1">
      <c r="N280" s="1"/>
      <c r="O280" s="1"/>
    </row>
    <row r="281" spans="14:15" ht="15" customHeight="1">
      <c r="N281" s="1"/>
      <c r="O281" s="1"/>
    </row>
    <row r="282" spans="14:15" ht="15" customHeight="1">
      <c r="N282" s="1"/>
      <c r="O282" s="1"/>
    </row>
    <row r="283" spans="14:15" ht="15" customHeight="1">
      <c r="N283" s="1"/>
      <c r="O283" s="1"/>
    </row>
    <row r="284" spans="14:15" ht="15" customHeight="1">
      <c r="N284" s="1"/>
      <c r="O284" s="1"/>
    </row>
    <row r="285" spans="14:15" ht="15" customHeight="1">
      <c r="N285" s="1"/>
      <c r="O285" s="1"/>
    </row>
    <row r="286" spans="14:15" ht="15" customHeight="1">
      <c r="N286" s="1"/>
      <c r="O286" s="1"/>
    </row>
    <row r="287" spans="14:15" ht="15" customHeight="1">
      <c r="N287" s="1"/>
      <c r="O287" s="1"/>
    </row>
    <row r="288" spans="14:15" ht="15" customHeight="1">
      <c r="N288" s="1"/>
      <c r="O288" s="1"/>
    </row>
    <row r="289" spans="1:15" ht="15" customHeight="1">
      <c r="B289" s="535" t="s">
        <v>2415</v>
      </c>
      <c r="C289" s="160"/>
      <c r="D289" s="160"/>
      <c r="E289" s="160"/>
      <c r="F289" s="160"/>
      <c r="N289" s="1"/>
      <c r="O289" s="1"/>
    </row>
    <row r="290" spans="1:15" ht="15" customHeight="1">
      <c r="B290" s="536" t="s">
        <v>2416</v>
      </c>
      <c r="C290" s="133"/>
      <c r="D290" s="133"/>
      <c r="E290" s="133"/>
      <c r="F290" s="133"/>
      <c r="N290" s="1"/>
      <c r="O290" s="1"/>
    </row>
    <row r="291" spans="1:15" ht="15" customHeight="1">
      <c r="B291" s="536" t="s">
        <v>2417</v>
      </c>
      <c r="C291" s="133"/>
      <c r="D291" s="133"/>
      <c r="E291" s="133"/>
      <c r="F291" s="133"/>
      <c r="N291" s="1"/>
      <c r="O291" s="1"/>
    </row>
    <row r="292" spans="1:15" ht="15" customHeight="1">
      <c r="B292" s="536" t="s">
        <v>2766</v>
      </c>
      <c r="C292" s="133"/>
      <c r="D292" s="133"/>
      <c r="E292" s="133"/>
      <c r="F292" s="133"/>
      <c r="N292" s="1"/>
      <c r="O292" s="1"/>
    </row>
    <row r="293" spans="1:15" ht="15" customHeight="1">
      <c r="B293" s="536" t="s">
        <v>2418</v>
      </c>
      <c r="C293" s="133"/>
      <c r="D293" s="133"/>
      <c r="E293" s="133"/>
      <c r="F293" s="133"/>
      <c r="N293" s="1"/>
      <c r="O293" s="1"/>
    </row>
    <row r="294" spans="1:15" ht="15" customHeight="1">
      <c r="N294" s="1"/>
      <c r="O294" s="1"/>
    </row>
    <row r="295" spans="1:15" ht="15" customHeight="1">
      <c r="N295" s="1"/>
      <c r="O295" s="1"/>
    </row>
    <row r="296" spans="1:15" ht="15" customHeight="1">
      <c r="N296" s="1"/>
      <c r="O296" s="1"/>
    </row>
    <row r="297" spans="1:15" ht="15" customHeight="1">
      <c r="A297" s="175"/>
      <c r="B297" s="176"/>
      <c r="C297" s="176"/>
      <c r="D297" s="176"/>
      <c r="E297" s="176"/>
      <c r="F297" s="176"/>
      <c r="G297" s="176"/>
      <c r="H297" s="176"/>
      <c r="I297" s="176"/>
      <c r="J297" s="176"/>
      <c r="K297" s="176"/>
      <c r="L297" s="176"/>
      <c r="M297" s="176"/>
      <c r="N297" s="175"/>
      <c r="O297" s="1"/>
    </row>
    <row r="298" spans="1:15" ht="15" customHeight="1">
      <c r="N298" s="1"/>
      <c r="O298" s="1"/>
    </row>
    <row r="299" spans="1:15" ht="15" customHeight="1">
      <c r="N299" s="1"/>
      <c r="O299" s="1"/>
    </row>
    <row r="300" spans="1:15" ht="15" customHeight="1">
      <c r="N300" s="1"/>
      <c r="O300" s="1"/>
    </row>
    <row r="301" spans="1:15" ht="15" customHeight="1">
      <c r="N301" s="1"/>
      <c r="O301" s="1"/>
    </row>
    <row r="302" spans="1:15" ht="15" customHeight="1">
      <c r="N302" s="1"/>
      <c r="O302" s="1"/>
    </row>
    <row r="303" spans="1:15" ht="15" customHeight="1">
      <c r="M303" s="177"/>
      <c r="N303" s="178"/>
      <c r="O303" s="1"/>
    </row>
    <row r="304" spans="1:15" ht="15" customHeight="1">
      <c r="J304" s="177"/>
      <c r="K304" s="177"/>
      <c r="L304" s="177"/>
      <c r="M304" s="177"/>
      <c r="N304" s="178"/>
      <c r="O304" s="1"/>
    </row>
    <row r="305" spans="2:15" ht="15" customHeight="1">
      <c r="J305" s="177"/>
      <c r="K305" s="177"/>
      <c r="L305" s="177"/>
      <c r="M305" s="177"/>
      <c r="N305" s="178"/>
      <c r="O305" s="1"/>
    </row>
    <row r="306" spans="2:15" ht="15" customHeight="1">
      <c r="N306" s="1"/>
      <c r="O306" s="1"/>
    </row>
    <row r="307" spans="2:15" ht="15" customHeight="1">
      <c r="N307" s="1"/>
      <c r="O307" s="1"/>
    </row>
    <row r="308" spans="2:15" ht="15" customHeight="1">
      <c r="N308" s="1"/>
      <c r="O308" s="1"/>
    </row>
    <row r="309" spans="2:15" ht="15" customHeight="1">
      <c r="N309" s="1"/>
      <c r="O309" s="1"/>
    </row>
    <row r="310" spans="2:15" ht="15" customHeight="1">
      <c r="N310" s="1"/>
      <c r="O310" s="1"/>
    </row>
    <row r="311" spans="2:15" ht="15" customHeight="1">
      <c r="N311" s="1"/>
      <c r="O311" s="1"/>
    </row>
    <row r="312" spans="2:15" ht="15" customHeight="1">
      <c r="N312" s="1"/>
      <c r="O312" s="1"/>
    </row>
    <row r="313" spans="2:15" ht="15" customHeight="1">
      <c r="N313" s="1"/>
      <c r="O313" s="1"/>
    </row>
    <row r="314" spans="2:15" ht="15" customHeight="1">
      <c r="N314" s="1"/>
      <c r="O314" s="1"/>
    </row>
    <row r="315" spans="2:15" ht="15" customHeight="1">
      <c r="N315" s="1"/>
      <c r="O315" s="1"/>
    </row>
    <row r="316" spans="2:15" ht="15" customHeight="1">
      <c r="N316" s="1"/>
      <c r="O316" s="1"/>
    </row>
    <row r="317" spans="2:15" ht="15" customHeight="1">
      <c r="N317" s="1"/>
      <c r="O317" s="1"/>
    </row>
    <row r="318" spans="2:15" ht="15" customHeight="1">
      <c r="N318" s="1"/>
      <c r="O318" s="1"/>
    </row>
    <row r="319" spans="2:15" ht="15" customHeight="1">
      <c r="B319" s="535" t="s">
        <v>2415</v>
      </c>
      <c r="C319" s="160"/>
      <c r="D319" s="160"/>
      <c r="E319" s="160"/>
      <c r="F319" s="160"/>
      <c r="N319" s="1"/>
      <c r="O319" s="1"/>
    </row>
    <row r="320" spans="2:15" ht="15" customHeight="1">
      <c r="B320" s="536" t="s">
        <v>2416</v>
      </c>
      <c r="C320" s="133"/>
      <c r="D320" s="133"/>
      <c r="E320" s="133"/>
      <c r="F320" s="133"/>
      <c r="N320" s="1"/>
      <c r="O320" s="1"/>
    </row>
    <row r="321" spans="1:30" ht="15" customHeight="1">
      <c r="B321" s="536" t="s">
        <v>2417</v>
      </c>
      <c r="C321" s="133"/>
      <c r="D321" s="133"/>
      <c r="E321" s="133"/>
      <c r="F321" s="133"/>
      <c r="N321" s="1"/>
      <c r="O321" s="1"/>
    </row>
    <row r="322" spans="1:30" ht="15" customHeight="1">
      <c r="B322" s="536" t="s">
        <v>2766</v>
      </c>
      <c r="C322" s="133"/>
      <c r="D322" s="133"/>
      <c r="E322" s="133"/>
      <c r="F322" s="133"/>
      <c r="N322" s="1"/>
      <c r="O322" s="1"/>
    </row>
    <row r="323" spans="1:30" ht="15" customHeight="1">
      <c r="B323" s="536" t="s">
        <v>2418</v>
      </c>
      <c r="C323" s="133"/>
      <c r="D323" s="133"/>
      <c r="E323" s="133"/>
      <c r="F323" s="133"/>
      <c r="N323" s="1"/>
      <c r="O323" s="1"/>
    </row>
    <row r="324" spans="1:30" s="9" customFormat="1" ht="15.9" customHeight="1">
      <c r="A324" s="1"/>
      <c r="N324" s="139"/>
      <c r="P324" s="1"/>
      <c r="Q324" s="1"/>
      <c r="R324" s="1"/>
      <c r="S324" s="1"/>
      <c r="T324" s="1"/>
      <c r="U324" s="1"/>
      <c r="V324" s="1"/>
      <c r="W324" s="1"/>
      <c r="X324" s="1"/>
      <c r="Y324" s="1"/>
      <c r="Z324" s="1"/>
      <c r="AA324" s="1"/>
      <c r="AB324" s="1"/>
      <c r="AC324" s="1"/>
      <c r="AD324" s="1"/>
    </row>
    <row r="326" spans="1:30" ht="15" customHeight="1">
      <c r="A326" s="175"/>
      <c r="B326" s="176"/>
      <c r="C326" s="176"/>
      <c r="D326" s="176"/>
      <c r="E326" s="176"/>
      <c r="F326" s="176"/>
      <c r="G326" s="176"/>
      <c r="H326" s="176"/>
      <c r="I326" s="176"/>
      <c r="J326" s="176"/>
      <c r="K326" s="176"/>
      <c r="L326" s="176"/>
      <c r="M326" s="176"/>
      <c r="N326" s="175"/>
      <c r="O326" s="1"/>
    </row>
    <row r="347" spans="2:6" ht="15.9" customHeight="1">
      <c r="B347" s="535" t="s">
        <v>2415</v>
      </c>
      <c r="C347" s="160"/>
      <c r="D347" s="160"/>
      <c r="E347" s="160"/>
      <c r="F347" s="160"/>
    </row>
    <row r="348" spans="2:6" ht="15.9" customHeight="1">
      <c r="B348" s="536" t="s">
        <v>2419</v>
      </c>
      <c r="C348" s="133"/>
      <c r="D348" s="133"/>
      <c r="E348" s="133"/>
      <c r="F348" s="133"/>
    </row>
    <row r="349" spans="2:6" ht="15.9" customHeight="1">
      <c r="B349" s="536" t="s">
        <v>2420</v>
      </c>
      <c r="C349" s="133"/>
      <c r="D349" s="133"/>
      <c r="E349" s="133"/>
      <c r="F349" s="133"/>
    </row>
    <row r="350" spans="2:6" ht="15.9" customHeight="1">
      <c r="B350" s="536" t="s">
        <v>2421</v>
      </c>
      <c r="C350" s="133"/>
      <c r="D350" s="133"/>
      <c r="E350" s="133"/>
      <c r="F350" s="133"/>
    </row>
    <row r="355" spans="1:15" ht="15" customHeight="1">
      <c r="A355" s="175"/>
      <c r="B355" s="176"/>
      <c r="C355" s="176"/>
      <c r="D355" s="176"/>
      <c r="E355" s="176"/>
      <c r="F355" s="176"/>
      <c r="G355" s="176"/>
      <c r="H355" s="176"/>
      <c r="I355" s="176"/>
      <c r="J355" s="176"/>
      <c r="K355" s="176"/>
      <c r="L355" s="176"/>
      <c r="M355" s="176"/>
      <c r="N355" s="175"/>
      <c r="O355" s="1"/>
    </row>
    <row r="376" spans="1:15" ht="15.9" customHeight="1">
      <c r="B376" s="1"/>
      <c r="C376" s="1"/>
      <c r="D376" s="1"/>
      <c r="E376" s="1"/>
      <c r="F376" s="1"/>
    </row>
    <row r="377" spans="1:15" ht="15.9" customHeight="1">
      <c r="B377" s="535" t="s">
        <v>2415</v>
      </c>
      <c r="C377" s="160"/>
      <c r="D377" s="160"/>
      <c r="E377" s="160"/>
      <c r="F377" s="160"/>
    </row>
    <row r="378" spans="1:15" ht="15.9" customHeight="1">
      <c r="B378" s="536" t="s">
        <v>2419</v>
      </c>
      <c r="C378" s="133"/>
      <c r="D378" s="133"/>
      <c r="E378" s="133"/>
      <c r="F378" s="133"/>
    </row>
    <row r="379" spans="1:15" ht="15.9" customHeight="1">
      <c r="B379" s="536" t="s">
        <v>2420</v>
      </c>
      <c r="C379" s="133"/>
      <c r="D379" s="133"/>
      <c r="E379" s="133"/>
      <c r="F379" s="133"/>
    </row>
    <row r="380" spans="1:15" ht="15.9" customHeight="1">
      <c r="B380" s="536" t="s">
        <v>2421</v>
      </c>
      <c r="C380" s="133"/>
      <c r="D380" s="133"/>
      <c r="E380" s="133"/>
      <c r="F380" s="133"/>
    </row>
    <row r="384" spans="1:15" ht="15" customHeight="1">
      <c r="A384" s="175"/>
      <c r="B384" s="176"/>
      <c r="C384" s="176"/>
      <c r="D384" s="176"/>
      <c r="E384" s="176"/>
      <c r="F384" s="176"/>
      <c r="G384" s="176"/>
      <c r="H384" s="176"/>
      <c r="I384" s="176"/>
      <c r="J384" s="176"/>
      <c r="K384" s="176"/>
      <c r="L384" s="176"/>
      <c r="M384" s="176"/>
      <c r="N384" s="175"/>
      <c r="O384" s="1"/>
    </row>
    <row r="405" spans="1:15" ht="15.9" customHeight="1">
      <c r="B405" s="535" t="s">
        <v>2415</v>
      </c>
      <c r="C405" s="160"/>
      <c r="D405" s="160"/>
      <c r="E405" s="160"/>
      <c r="F405" s="160"/>
    </row>
    <row r="406" spans="1:15" ht="15.9" customHeight="1">
      <c r="B406" s="536" t="s">
        <v>2419</v>
      </c>
      <c r="C406" s="133"/>
      <c r="D406" s="133"/>
      <c r="E406" s="133"/>
      <c r="F406" s="133"/>
    </row>
    <row r="407" spans="1:15" ht="15.9" customHeight="1">
      <c r="B407" s="536" t="s">
        <v>2420</v>
      </c>
      <c r="C407" s="133"/>
      <c r="D407" s="133"/>
      <c r="E407" s="133"/>
      <c r="F407" s="133"/>
    </row>
    <row r="408" spans="1:15" ht="15.9" customHeight="1">
      <c r="B408" s="536" t="s">
        <v>2421</v>
      </c>
      <c r="C408" s="133"/>
      <c r="D408" s="133"/>
      <c r="E408" s="133"/>
      <c r="F408" s="133"/>
    </row>
    <row r="413" spans="1:15" ht="15" customHeight="1">
      <c r="A413" s="175"/>
      <c r="B413" s="176"/>
      <c r="C413" s="176"/>
      <c r="D413" s="176"/>
      <c r="E413" s="176"/>
      <c r="F413" s="176"/>
      <c r="G413" s="176"/>
      <c r="H413" s="176"/>
      <c r="I413" s="176"/>
      <c r="J413" s="176"/>
      <c r="K413" s="176"/>
      <c r="L413" s="176"/>
      <c r="M413" s="176"/>
      <c r="N413" s="175"/>
      <c r="O413" s="1"/>
    </row>
    <row r="434" spans="1:15" ht="15.9" customHeight="1">
      <c r="B434" s="535" t="s">
        <v>2415</v>
      </c>
      <c r="C434" s="160"/>
      <c r="D434" s="160"/>
      <c r="E434" s="160"/>
      <c r="F434" s="160"/>
    </row>
    <row r="435" spans="1:15" ht="15.9" customHeight="1">
      <c r="B435" s="536" t="s">
        <v>2419</v>
      </c>
      <c r="C435" s="133"/>
      <c r="D435" s="133"/>
      <c r="E435" s="133"/>
      <c r="F435" s="133"/>
    </row>
    <row r="436" spans="1:15" ht="15.9" customHeight="1">
      <c r="B436" s="536" t="s">
        <v>2420</v>
      </c>
      <c r="C436" s="133"/>
      <c r="D436" s="133"/>
      <c r="E436" s="133"/>
      <c r="F436" s="133"/>
    </row>
    <row r="437" spans="1:15" ht="15.9" customHeight="1">
      <c r="B437" s="536" t="s">
        <v>2421</v>
      </c>
      <c r="C437" s="133"/>
      <c r="D437" s="133"/>
      <c r="E437" s="133"/>
      <c r="F437" s="133"/>
    </row>
    <row r="441" spans="1:15" ht="15" customHeight="1">
      <c r="A441" s="175"/>
      <c r="B441" s="176"/>
      <c r="C441" s="176"/>
      <c r="D441" s="176"/>
      <c r="E441" s="176"/>
      <c r="F441" s="176"/>
      <c r="G441" s="176"/>
      <c r="H441" s="176"/>
      <c r="I441" s="176"/>
      <c r="J441" s="176"/>
      <c r="K441" s="176"/>
      <c r="L441" s="176"/>
      <c r="M441" s="176"/>
      <c r="N441" s="175"/>
      <c r="O441" s="1"/>
    </row>
    <row r="463" spans="2:6" ht="15.9" customHeight="1">
      <c r="B463" s="535" t="s">
        <v>2415</v>
      </c>
      <c r="C463" s="160"/>
      <c r="D463" s="160"/>
      <c r="E463" s="160"/>
      <c r="F463" s="160"/>
    </row>
    <row r="464" spans="2:6" ht="15.9" customHeight="1">
      <c r="B464" s="536" t="s">
        <v>2419</v>
      </c>
      <c r="C464" s="133"/>
      <c r="D464" s="133"/>
      <c r="E464" s="133"/>
      <c r="F464" s="133"/>
    </row>
    <row r="465" spans="1:15" ht="15.9" customHeight="1">
      <c r="B465" s="536" t="s">
        <v>2420</v>
      </c>
      <c r="C465" s="133"/>
      <c r="D465" s="133"/>
      <c r="E465" s="133"/>
      <c r="F465" s="133"/>
    </row>
    <row r="466" spans="1:15" ht="15.9" customHeight="1">
      <c r="B466" s="536" t="s">
        <v>2421</v>
      </c>
      <c r="C466" s="133"/>
      <c r="D466" s="133"/>
      <c r="E466" s="133"/>
      <c r="F466" s="133"/>
    </row>
    <row r="469" spans="1:15" ht="15" customHeight="1">
      <c r="A469" s="175"/>
      <c r="B469" s="176"/>
      <c r="C469" s="176"/>
      <c r="D469" s="176"/>
      <c r="E469" s="176"/>
      <c r="F469" s="176"/>
      <c r="G469" s="176"/>
      <c r="H469" s="176"/>
      <c r="I469" s="176"/>
      <c r="J469" s="176"/>
      <c r="K469" s="176"/>
      <c r="L469" s="176"/>
      <c r="M469" s="176"/>
      <c r="N469" s="175"/>
      <c r="O469" s="1"/>
    </row>
    <row r="491" spans="2:6" ht="15.9" customHeight="1">
      <c r="B491" s="535" t="s">
        <v>2415</v>
      </c>
      <c r="C491" s="160"/>
      <c r="D491" s="160"/>
      <c r="E491" s="160"/>
      <c r="F491" s="160"/>
    </row>
    <row r="492" spans="2:6" ht="15.9" customHeight="1">
      <c r="B492" s="536" t="s">
        <v>2419</v>
      </c>
      <c r="C492" s="133"/>
      <c r="D492" s="133"/>
      <c r="E492" s="133"/>
      <c r="F492" s="133"/>
    </row>
    <row r="493" spans="2:6" ht="15.9" customHeight="1">
      <c r="B493" s="536" t="s">
        <v>2420</v>
      </c>
      <c r="C493" s="133"/>
      <c r="D493" s="133"/>
      <c r="E493" s="133"/>
      <c r="F493" s="133"/>
    </row>
    <row r="494" spans="2:6" ht="15.9" customHeight="1">
      <c r="B494" s="536" t="s">
        <v>2421</v>
      </c>
      <c r="C494" s="133"/>
      <c r="D494" s="133"/>
      <c r="E494" s="133"/>
      <c r="F494" s="133"/>
    </row>
    <row r="498" spans="1:15" ht="15" customHeight="1">
      <c r="A498" s="175"/>
      <c r="B498" s="176"/>
      <c r="C498" s="176"/>
      <c r="D498" s="176"/>
      <c r="E498" s="176"/>
      <c r="F498" s="176"/>
      <c r="G498" s="176"/>
      <c r="H498" s="176"/>
      <c r="I498" s="176"/>
      <c r="J498" s="176"/>
      <c r="K498" s="176"/>
      <c r="L498" s="176"/>
      <c r="M498" s="176"/>
      <c r="N498" s="175"/>
      <c r="O498" s="1"/>
    </row>
    <row r="518" spans="1:14" ht="15.9" customHeight="1">
      <c r="A518" s="175"/>
      <c r="B518" s="176"/>
      <c r="C518" s="176"/>
      <c r="D518" s="176"/>
      <c r="E518" s="176"/>
      <c r="F518" s="176"/>
      <c r="G518" s="176"/>
      <c r="H518" s="176"/>
      <c r="I518" s="176"/>
      <c r="J518" s="176"/>
      <c r="K518" s="176"/>
      <c r="L518" s="176"/>
      <c r="M518" s="176"/>
      <c r="N518" s="176"/>
    </row>
    <row r="538" spans="1:14" ht="15.9" customHeight="1">
      <c r="A538" s="175"/>
      <c r="B538" s="176"/>
      <c r="C538" s="176"/>
      <c r="D538" s="176"/>
      <c r="E538" s="176"/>
      <c r="F538" s="176"/>
      <c r="G538" s="176"/>
      <c r="H538" s="176"/>
      <c r="I538" s="176"/>
      <c r="J538" s="176"/>
      <c r="K538" s="176"/>
      <c r="L538" s="176"/>
      <c r="M538" s="176"/>
      <c r="N538" s="176"/>
    </row>
    <row r="558" spans="1:14" ht="15.9" customHeight="1">
      <c r="A558" s="175"/>
      <c r="B558" s="176"/>
      <c r="C558" s="176"/>
      <c r="D558" s="176"/>
      <c r="E558" s="176"/>
      <c r="F558" s="176"/>
      <c r="G558" s="176"/>
      <c r="H558" s="176"/>
      <c r="I558" s="176"/>
      <c r="J558" s="176"/>
      <c r="K558" s="176"/>
      <c r="L558" s="176"/>
      <c r="M558" s="176"/>
      <c r="N558" s="176"/>
    </row>
    <row r="577" spans="1:14" ht="15.9" customHeight="1">
      <c r="A577" s="175"/>
      <c r="B577" s="176"/>
      <c r="C577" s="176"/>
      <c r="D577" s="176"/>
      <c r="E577" s="176"/>
      <c r="F577" s="176"/>
      <c r="G577" s="176"/>
      <c r="H577" s="176"/>
      <c r="I577" s="176"/>
      <c r="J577" s="176"/>
      <c r="K577" s="176"/>
      <c r="L577" s="176"/>
      <c r="M577" s="176"/>
      <c r="N577" s="176"/>
    </row>
    <row r="596" spans="1:14" ht="15.9" customHeight="1">
      <c r="A596" s="175"/>
      <c r="B596" s="176"/>
      <c r="C596" s="176"/>
      <c r="D596" s="176"/>
      <c r="E596" s="176"/>
      <c r="F596" s="176"/>
      <c r="G596" s="176"/>
      <c r="H596" s="176"/>
      <c r="I596" s="176"/>
      <c r="J596" s="176"/>
      <c r="K596" s="176"/>
      <c r="L596" s="176"/>
      <c r="M596" s="176"/>
      <c r="N596" s="176"/>
    </row>
    <row r="615" spans="1:14" ht="15.9" customHeight="1">
      <c r="A615" s="175"/>
      <c r="B615" s="176"/>
      <c r="C615" s="176"/>
      <c r="D615" s="176"/>
      <c r="E615" s="176"/>
      <c r="F615" s="176"/>
      <c r="G615" s="176"/>
      <c r="H615" s="176"/>
      <c r="I615" s="176"/>
      <c r="J615" s="176"/>
      <c r="K615" s="176"/>
      <c r="L615" s="176"/>
      <c r="M615" s="176"/>
      <c r="N615" s="176"/>
    </row>
    <row r="634" spans="1:14" ht="15.9" customHeight="1">
      <c r="A634" s="175"/>
      <c r="B634" s="176"/>
      <c r="C634" s="176"/>
      <c r="D634" s="176"/>
      <c r="E634" s="176"/>
      <c r="F634" s="176"/>
      <c r="G634" s="176"/>
      <c r="H634" s="176"/>
      <c r="I634" s="176"/>
      <c r="J634" s="176"/>
      <c r="K634" s="176"/>
      <c r="L634" s="176"/>
      <c r="M634" s="176"/>
      <c r="N634" s="176"/>
    </row>
    <row r="653" spans="1:15" ht="15" customHeight="1" thickBot="1">
      <c r="A653" s="179"/>
      <c r="B653" s="180"/>
      <c r="C653" s="180"/>
      <c r="D653" s="180"/>
      <c r="E653" s="180"/>
      <c r="F653" s="180"/>
      <c r="G653" s="180"/>
      <c r="H653" s="180"/>
      <c r="I653" s="180"/>
      <c r="J653" s="180"/>
      <c r="K653" s="180"/>
      <c r="L653" s="180"/>
      <c r="M653" s="180"/>
      <c r="N653" s="179"/>
      <c r="O653" s="1"/>
    </row>
    <row r="654" spans="1:15" s="160" customFormat="1" ht="36" customHeight="1" thickTop="1">
      <c r="A654" s="171" t="s">
        <v>470</v>
      </c>
      <c r="B654" s="133"/>
      <c r="C654" s="133"/>
      <c r="D654" s="133"/>
      <c r="E654" s="133"/>
      <c r="F654" s="133"/>
      <c r="G654" s="133"/>
      <c r="H654" s="133"/>
      <c r="I654" s="133"/>
      <c r="J654" s="133"/>
      <c r="K654" s="133"/>
      <c r="L654" s="133"/>
      <c r="M654" s="133"/>
    </row>
    <row r="655" spans="1:15" ht="15" customHeight="1">
      <c r="N655" s="1"/>
      <c r="O655" s="1"/>
    </row>
    <row r="656" spans="1:15" ht="15" customHeight="1">
      <c r="N656" s="1"/>
      <c r="O656" s="1"/>
    </row>
    <row r="657" spans="1:15" ht="15" customHeight="1">
      <c r="N657" s="1"/>
      <c r="O657" s="1"/>
    </row>
    <row r="658" spans="1:15" ht="15" customHeight="1">
      <c r="N658" s="1"/>
      <c r="O658" s="1"/>
    </row>
    <row r="659" spans="1:15" ht="15" customHeight="1" thickBot="1">
      <c r="N659" s="1"/>
      <c r="O659" s="1"/>
    </row>
    <row r="660" spans="1:15" ht="42" customHeight="1" thickBot="1">
      <c r="D660" s="181"/>
      <c r="E660" s="182"/>
      <c r="F660" s="182"/>
      <c r="G660" s="183" t="s">
        <v>407</v>
      </c>
      <c r="H660" s="183"/>
      <c r="I660" s="183"/>
      <c r="J660" s="183"/>
      <c r="K660" s="182"/>
      <c r="L660" s="182"/>
      <c r="M660" s="183" t="s">
        <v>408</v>
      </c>
      <c r="N660" s="184"/>
      <c r="O660" s="1"/>
    </row>
    <row r="661" spans="1:15" s="189" customFormat="1" ht="21" customHeight="1">
      <c r="A661" s="185"/>
      <c r="B661" s="186"/>
      <c r="C661" s="186"/>
      <c r="D661" s="186"/>
      <c r="E661" s="187" t="s">
        <v>409</v>
      </c>
      <c r="F661" s="188"/>
      <c r="G661" s="186"/>
      <c r="H661" s="186"/>
      <c r="I661" s="187" t="s">
        <v>410</v>
      </c>
      <c r="J661" s="188"/>
      <c r="K661" s="188"/>
      <c r="L661" s="188"/>
      <c r="M661" s="187" t="s">
        <v>411</v>
      </c>
      <c r="N661" s="186"/>
    </row>
    <row r="662" spans="1:15" s="189" customFormat="1" ht="21.75" customHeight="1">
      <c r="A662" s="186"/>
      <c r="B662" s="186"/>
      <c r="C662" s="186"/>
      <c r="D662" s="186"/>
      <c r="E662" s="187" t="s">
        <v>412</v>
      </c>
      <c r="F662" s="188"/>
      <c r="G662" s="186"/>
      <c r="H662" s="186"/>
      <c r="I662" s="187" t="s">
        <v>413</v>
      </c>
      <c r="J662" s="188"/>
      <c r="K662" s="188"/>
      <c r="L662" s="188"/>
      <c r="M662" s="187"/>
      <c r="N662" s="186"/>
    </row>
    <row r="663" spans="1:15" s="189" customFormat="1" ht="21.75" customHeight="1">
      <c r="A663" s="186"/>
      <c r="B663" s="186"/>
      <c r="C663" s="186"/>
      <c r="D663" s="186"/>
      <c r="E663" s="187"/>
      <c r="F663" s="188"/>
      <c r="G663" s="186"/>
      <c r="H663" s="186"/>
      <c r="I663" s="187"/>
      <c r="J663" s="188"/>
      <c r="K663" s="188"/>
      <c r="L663" s="188"/>
      <c r="M663" s="187"/>
      <c r="N663" s="186"/>
    </row>
    <row r="664" spans="1:15" ht="21.75" customHeight="1">
      <c r="A664" s="190"/>
      <c r="B664" s="191"/>
      <c r="C664" s="190"/>
      <c r="D664" s="192"/>
      <c r="E664" s="193" t="s">
        <v>414</v>
      </c>
      <c r="F664" s="194"/>
      <c r="G664" s="190"/>
      <c r="H664" s="192"/>
      <c r="I664" s="193" t="s">
        <v>414</v>
      </c>
      <c r="J664" s="194"/>
      <c r="K664" s="191"/>
      <c r="L664" s="195"/>
      <c r="M664" s="193" t="s">
        <v>415</v>
      </c>
      <c r="N664" s="194"/>
      <c r="O664" s="1"/>
    </row>
    <row r="665" spans="1:15" ht="15" customHeight="1">
      <c r="A665" s="190"/>
      <c r="B665" s="191"/>
      <c r="C665" s="191"/>
      <c r="D665" s="196"/>
      <c r="E665" s="197" t="s">
        <v>416</v>
      </c>
      <c r="F665" s="198"/>
      <c r="G665" s="191"/>
      <c r="H665" s="196"/>
      <c r="I665" s="197" t="s">
        <v>416</v>
      </c>
      <c r="J665" s="199"/>
      <c r="K665" s="191"/>
      <c r="L665" s="196"/>
      <c r="M665" s="197" t="s">
        <v>417</v>
      </c>
      <c r="N665" s="199"/>
      <c r="O665" s="1"/>
    </row>
    <row r="666" spans="1:15" ht="15" customHeight="1">
      <c r="A666" s="190"/>
      <c r="B666" s="191"/>
      <c r="C666" s="190"/>
      <c r="D666" s="200"/>
      <c r="E666" s="197" t="s">
        <v>418</v>
      </c>
      <c r="F666" s="198"/>
      <c r="G666" s="190"/>
      <c r="H666" s="200"/>
      <c r="I666" s="197" t="s">
        <v>418</v>
      </c>
      <c r="J666" s="199"/>
      <c r="K666" s="191"/>
      <c r="L666" s="196"/>
      <c r="M666" s="197" t="s">
        <v>419</v>
      </c>
      <c r="N666" s="199"/>
      <c r="O666" s="1"/>
    </row>
    <row r="667" spans="1:15" ht="15" customHeight="1">
      <c r="A667" s="190"/>
      <c r="B667" s="191"/>
      <c r="C667" s="191"/>
      <c r="D667" s="196"/>
      <c r="E667" s="197"/>
      <c r="F667" s="198"/>
      <c r="G667" s="191"/>
      <c r="H667" s="196"/>
      <c r="I667" s="197"/>
      <c r="J667" s="199"/>
      <c r="K667" s="191"/>
      <c r="L667" s="196"/>
      <c r="M667" s="197" t="s">
        <v>420</v>
      </c>
      <c r="N667" s="199"/>
      <c r="O667" s="1"/>
    </row>
    <row r="668" spans="1:15" ht="15" customHeight="1">
      <c r="A668" s="190"/>
      <c r="B668" s="191"/>
      <c r="C668" s="191"/>
      <c r="D668" s="196"/>
      <c r="E668" s="201" t="s">
        <v>421</v>
      </c>
      <c r="F668" s="198"/>
      <c r="G668" s="191"/>
      <c r="H668" s="196"/>
      <c r="I668" s="201" t="s">
        <v>422</v>
      </c>
      <c r="J668" s="199"/>
      <c r="K668" s="191"/>
      <c r="L668" s="196"/>
      <c r="M668" s="197"/>
      <c r="N668" s="199"/>
      <c r="O668" s="1"/>
    </row>
    <row r="669" spans="1:15" ht="15" customHeight="1">
      <c r="A669" s="190"/>
      <c r="B669" s="191"/>
      <c r="C669" s="191"/>
      <c r="D669" s="196"/>
      <c r="E669" s="197"/>
      <c r="F669" s="198"/>
      <c r="G669" s="191"/>
      <c r="H669" s="196"/>
      <c r="I669" s="197"/>
      <c r="J669" s="199"/>
      <c r="K669" s="191"/>
      <c r="L669" s="202"/>
      <c r="M669" s="203" t="s">
        <v>423</v>
      </c>
      <c r="N669" s="204"/>
      <c r="O669" s="1"/>
    </row>
    <row r="670" spans="1:15" ht="15" customHeight="1">
      <c r="A670" s="190"/>
      <c r="B670" s="191"/>
      <c r="C670" s="191"/>
      <c r="D670" s="205"/>
      <c r="E670" s="206" t="s">
        <v>424</v>
      </c>
      <c r="F670" s="207"/>
      <c r="G670" s="191"/>
      <c r="H670" s="205"/>
      <c r="I670" s="206" t="s">
        <v>424</v>
      </c>
      <c r="J670" s="208"/>
      <c r="K670" s="191"/>
      <c r="L670" s="205"/>
      <c r="M670" s="206" t="s">
        <v>425</v>
      </c>
      <c r="N670" s="208"/>
      <c r="O670" s="1"/>
    </row>
    <row r="671" spans="1:15" ht="15" customHeight="1">
      <c r="A671" s="190"/>
      <c r="B671" s="191"/>
      <c r="C671" s="191"/>
      <c r="D671" s="191"/>
      <c r="E671" s="191"/>
      <c r="F671" s="191"/>
      <c r="G671" s="191"/>
      <c r="H671" s="191"/>
      <c r="I671" s="191"/>
      <c r="J671" s="191"/>
      <c r="K671" s="191"/>
      <c r="L671" s="191"/>
      <c r="M671" s="191"/>
      <c r="N671" s="190"/>
      <c r="O671" s="1"/>
    </row>
    <row r="672" spans="1:15" ht="15" customHeight="1">
      <c r="A672" s="190"/>
      <c r="B672" s="191"/>
      <c r="C672" s="191"/>
      <c r="D672" s="191"/>
      <c r="E672" s="191"/>
      <c r="F672" s="191"/>
      <c r="G672" s="191"/>
      <c r="H672" s="191"/>
      <c r="I672" s="191"/>
      <c r="J672" s="191"/>
      <c r="K672" s="191"/>
      <c r="L672" s="191"/>
      <c r="M672" s="191"/>
      <c r="N672" s="190"/>
      <c r="O672" s="1"/>
    </row>
    <row r="673" spans="1:15" ht="15" customHeight="1">
      <c r="A673" s="190"/>
      <c r="B673" s="191"/>
      <c r="C673" s="191"/>
      <c r="D673" s="191"/>
      <c r="E673" s="191"/>
      <c r="F673" s="191"/>
      <c r="G673" s="191"/>
      <c r="H673" s="195"/>
      <c r="I673" s="193" t="s">
        <v>426</v>
      </c>
      <c r="J673" s="194"/>
      <c r="K673" s="191"/>
      <c r="L673" s="195"/>
      <c r="M673" s="193" t="s">
        <v>427</v>
      </c>
      <c r="N673" s="194"/>
      <c r="O673" s="1"/>
    </row>
    <row r="674" spans="1:15" ht="15" customHeight="1">
      <c r="A674" s="190"/>
      <c r="B674" s="191"/>
      <c r="C674" s="191"/>
      <c r="D674" s="191"/>
      <c r="E674" s="191"/>
      <c r="F674" s="191"/>
      <c r="G674" s="191"/>
      <c r="H674" s="196"/>
      <c r="I674" s="197" t="s">
        <v>428</v>
      </c>
      <c r="J674" s="199"/>
      <c r="K674" s="191"/>
      <c r="L674" s="196"/>
      <c r="M674" s="197" t="s">
        <v>429</v>
      </c>
      <c r="N674" s="199"/>
      <c r="O674" s="1"/>
    </row>
    <row r="675" spans="1:15" ht="15" customHeight="1">
      <c r="A675" s="190"/>
      <c r="B675" s="191"/>
      <c r="C675" s="191"/>
      <c r="D675" s="191"/>
      <c r="E675" s="191"/>
      <c r="F675" s="191"/>
      <c r="G675" s="191"/>
      <c r="H675" s="196"/>
      <c r="I675" s="197" t="s">
        <v>419</v>
      </c>
      <c r="J675" s="199"/>
      <c r="K675" s="191"/>
      <c r="L675" s="196"/>
      <c r="M675" s="197" t="s">
        <v>419</v>
      </c>
      <c r="N675" s="199"/>
      <c r="O675" s="1"/>
    </row>
    <row r="676" spans="1:15" ht="15" customHeight="1">
      <c r="A676" s="190"/>
      <c r="B676" s="191"/>
      <c r="C676" s="191"/>
      <c r="D676" s="191"/>
      <c r="E676" s="191"/>
      <c r="F676" s="191"/>
      <c r="G676" s="191"/>
      <c r="H676" s="196"/>
      <c r="I676" s="197"/>
      <c r="J676" s="199"/>
      <c r="K676" s="191"/>
      <c r="L676" s="196"/>
      <c r="M676" s="197" t="s">
        <v>430</v>
      </c>
      <c r="N676" s="199"/>
      <c r="O676" s="1"/>
    </row>
    <row r="677" spans="1:15" ht="15" customHeight="1">
      <c r="A677" s="190"/>
      <c r="B677" s="191"/>
      <c r="C677" s="191"/>
      <c r="D677" s="191"/>
      <c r="E677" s="191"/>
      <c r="F677" s="191"/>
      <c r="G677" s="191"/>
      <c r="H677" s="196"/>
      <c r="I677" s="197" t="s">
        <v>431</v>
      </c>
      <c r="J677" s="199"/>
      <c r="K677" s="191"/>
      <c r="L677" s="196"/>
      <c r="M677" s="197"/>
      <c r="N677" s="199"/>
      <c r="O677" s="1"/>
    </row>
    <row r="678" spans="1:15" ht="15" customHeight="1">
      <c r="A678" s="190"/>
      <c r="B678" s="191"/>
      <c r="C678" s="191"/>
      <c r="D678" s="191"/>
      <c r="E678" s="191"/>
      <c r="F678" s="191"/>
      <c r="G678" s="191"/>
      <c r="H678" s="196"/>
      <c r="I678" s="197"/>
      <c r="J678" s="199"/>
      <c r="K678" s="191"/>
      <c r="L678" s="205"/>
      <c r="M678" s="206" t="s">
        <v>432</v>
      </c>
      <c r="N678" s="208"/>
      <c r="O678" s="1"/>
    </row>
    <row r="679" spans="1:15" ht="15" customHeight="1">
      <c r="A679" s="190"/>
      <c r="B679" s="191"/>
      <c r="C679" s="191"/>
      <c r="D679" s="191"/>
      <c r="E679" s="191"/>
      <c r="F679" s="191"/>
      <c r="G679" s="191"/>
      <c r="H679" s="196"/>
      <c r="I679" s="197"/>
      <c r="J679" s="199"/>
      <c r="K679" s="191"/>
      <c r="L679" s="191"/>
      <c r="M679" s="191"/>
      <c r="N679" s="190"/>
      <c r="O679" s="1"/>
    </row>
    <row r="680" spans="1:15" ht="15" customHeight="1">
      <c r="A680" s="190"/>
      <c r="B680" s="191"/>
      <c r="C680" s="191"/>
      <c r="D680" s="191"/>
      <c r="E680" s="191"/>
      <c r="F680" s="191"/>
      <c r="G680" s="191"/>
      <c r="H680" s="202"/>
      <c r="I680" s="203" t="s">
        <v>433</v>
      </c>
      <c r="J680" s="204"/>
      <c r="K680" s="191"/>
      <c r="L680" s="191"/>
      <c r="M680" s="191"/>
      <c r="N680" s="190"/>
      <c r="O680" s="1"/>
    </row>
    <row r="681" spans="1:15" ht="15" customHeight="1">
      <c r="A681" s="190"/>
      <c r="B681" s="191"/>
      <c r="C681" s="191"/>
      <c r="D681" s="191"/>
      <c r="E681" s="191"/>
      <c r="F681" s="191"/>
      <c r="G681" s="191"/>
      <c r="H681" s="205"/>
      <c r="I681" s="206" t="s">
        <v>434</v>
      </c>
      <c r="J681" s="208"/>
      <c r="K681" s="191"/>
      <c r="L681" s="191"/>
      <c r="M681" s="191"/>
      <c r="N681" s="190"/>
      <c r="O681" s="1"/>
    </row>
    <row r="682" spans="1:15" ht="15" customHeight="1">
      <c r="A682" s="209"/>
      <c r="B682" s="210"/>
      <c r="C682" s="210"/>
      <c r="D682" s="210"/>
      <c r="E682" s="210"/>
      <c r="F682" s="210"/>
      <c r="G682" s="210"/>
      <c r="H682" s="210"/>
      <c r="I682" s="210"/>
      <c r="J682" s="210"/>
      <c r="K682" s="210"/>
      <c r="L682" s="210"/>
      <c r="M682" s="210"/>
      <c r="N682" s="209"/>
      <c r="O682" s="1"/>
    </row>
    <row r="683" spans="1:15" ht="15" customHeight="1">
      <c r="A683" s="211"/>
      <c r="B683" s="212"/>
      <c r="C683" s="212"/>
      <c r="D683" s="212"/>
      <c r="E683" s="212"/>
      <c r="F683" s="212"/>
      <c r="G683" s="212"/>
      <c r="H683" s="212"/>
      <c r="I683" s="212"/>
      <c r="J683" s="212"/>
      <c r="K683" s="212"/>
      <c r="L683" s="212"/>
      <c r="M683" s="212"/>
      <c r="N683" s="211"/>
      <c r="O683" s="1"/>
    </row>
    <row r="684" spans="1:15" ht="15" customHeight="1">
      <c r="A684" s="211"/>
      <c r="B684" s="212"/>
      <c r="C684" s="212"/>
      <c r="D684" s="212"/>
      <c r="E684" s="212"/>
      <c r="F684" s="212"/>
      <c r="G684" s="212"/>
      <c r="H684" s="212"/>
      <c r="I684" s="212"/>
      <c r="J684" s="212"/>
      <c r="K684" s="212"/>
      <c r="L684" s="212"/>
      <c r="M684" s="212"/>
      <c r="N684" s="211"/>
      <c r="O684" s="1"/>
    </row>
    <row r="685" spans="1:15" ht="15" customHeight="1">
      <c r="A685" s="211"/>
      <c r="B685" s="212"/>
      <c r="C685" s="212"/>
      <c r="D685" s="213"/>
      <c r="E685" s="214" t="s">
        <v>435</v>
      </c>
      <c r="F685" s="215"/>
      <c r="G685" s="211"/>
      <c r="H685" s="213"/>
      <c r="I685" s="214" t="s">
        <v>435</v>
      </c>
      <c r="J685" s="215"/>
      <c r="K685" s="212"/>
      <c r="L685" s="216"/>
      <c r="M685" s="214" t="s">
        <v>436</v>
      </c>
      <c r="N685" s="215"/>
      <c r="O685" s="1"/>
    </row>
    <row r="686" spans="1:15" ht="15" customHeight="1">
      <c r="A686" s="211"/>
      <c r="B686" s="212"/>
      <c r="C686" s="212"/>
      <c r="D686" s="217"/>
      <c r="E686" s="218" t="s">
        <v>437</v>
      </c>
      <c r="F686" s="219"/>
      <c r="G686" s="212"/>
      <c r="H686" s="217"/>
      <c r="I686" s="218" t="s">
        <v>437</v>
      </c>
      <c r="J686" s="219"/>
      <c r="K686" s="212"/>
      <c r="L686" s="217"/>
      <c r="M686" s="218" t="s">
        <v>438</v>
      </c>
      <c r="N686" s="220"/>
      <c r="O686" s="1"/>
    </row>
    <row r="687" spans="1:15" ht="15" customHeight="1">
      <c r="A687" s="211"/>
      <c r="B687" s="212"/>
      <c r="C687" s="212"/>
      <c r="D687" s="221"/>
      <c r="E687" s="218" t="s">
        <v>419</v>
      </c>
      <c r="F687" s="219"/>
      <c r="G687" s="211"/>
      <c r="H687" s="221"/>
      <c r="I687" s="218" t="s">
        <v>419</v>
      </c>
      <c r="J687" s="219"/>
      <c r="K687" s="212"/>
      <c r="L687" s="217"/>
      <c r="M687" s="218" t="s">
        <v>419</v>
      </c>
      <c r="N687" s="220"/>
      <c r="O687" s="1"/>
    </row>
    <row r="688" spans="1:15" ht="15" customHeight="1">
      <c r="A688" s="211"/>
      <c r="B688" s="212"/>
      <c r="C688" s="212"/>
      <c r="D688" s="217"/>
      <c r="E688" s="218"/>
      <c r="F688" s="219"/>
      <c r="G688" s="212"/>
      <c r="H688" s="217"/>
      <c r="I688" s="218"/>
      <c r="J688" s="219"/>
      <c r="K688" s="212"/>
      <c r="L688" s="217"/>
      <c r="M688" s="218"/>
      <c r="N688" s="220"/>
      <c r="O688" s="1"/>
    </row>
    <row r="689" spans="1:15" ht="15" customHeight="1">
      <c r="A689" s="211"/>
      <c r="B689" s="212"/>
      <c r="C689" s="212"/>
      <c r="D689" s="217"/>
      <c r="E689" s="218" t="s">
        <v>439</v>
      </c>
      <c r="F689" s="219"/>
      <c r="G689" s="212"/>
      <c r="H689" s="217"/>
      <c r="I689" s="218" t="s">
        <v>440</v>
      </c>
      <c r="J689" s="219"/>
      <c r="K689" s="212"/>
      <c r="L689" s="217"/>
      <c r="M689" s="218" t="s">
        <v>420</v>
      </c>
      <c r="N689" s="220"/>
      <c r="O689" s="1"/>
    </row>
    <row r="690" spans="1:15" ht="15" customHeight="1">
      <c r="A690" s="211"/>
      <c r="B690" s="212"/>
      <c r="C690" s="212"/>
      <c r="D690" s="217"/>
      <c r="E690" s="218"/>
      <c r="F690" s="219"/>
      <c r="G690" s="212"/>
      <c r="H690" s="217"/>
      <c r="I690" s="218" t="s">
        <v>441</v>
      </c>
      <c r="J690" s="219"/>
      <c r="K690" s="212"/>
      <c r="L690" s="217"/>
      <c r="M690" s="218"/>
      <c r="N690" s="220"/>
      <c r="O690" s="1"/>
    </row>
    <row r="691" spans="1:15" ht="15" customHeight="1">
      <c r="A691" s="211"/>
      <c r="B691" s="212"/>
      <c r="C691" s="212"/>
      <c r="D691" s="217"/>
      <c r="E691" s="218"/>
      <c r="F691" s="219"/>
      <c r="G691" s="212"/>
      <c r="H691" s="217"/>
      <c r="I691" s="218"/>
      <c r="J691" s="219"/>
      <c r="K691" s="212"/>
      <c r="L691" s="217"/>
      <c r="M691" s="218"/>
      <c r="N691" s="219"/>
      <c r="O691" s="1"/>
    </row>
    <row r="692" spans="1:15" ht="15" customHeight="1">
      <c r="A692" s="211"/>
      <c r="B692" s="212"/>
      <c r="C692" s="212"/>
      <c r="D692" s="205"/>
      <c r="E692" s="206" t="s">
        <v>442</v>
      </c>
      <c r="F692" s="207"/>
      <c r="G692" s="212"/>
      <c r="H692" s="205"/>
      <c r="I692" s="206" t="s">
        <v>442</v>
      </c>
      <c r="J692" s="207"/>
      <c r="K692" s="212"/>
      <c r="L692" s="205"/>
      <c r="M692" s="206" t="s">
        <v>443</v>
      </c>
      <c r="N692" s="207"/>
      <c r="O692" s="1"/>
    </row>
    <row r="693" spans="1:15" ht="15" customHeight="1">
      <c r="A693" s="211"/>
      <c r="B693" s="212"/>
      <c r="C693" s="212"/>
      <c r="D693" s="212"/>
      <c r="E693" s="212"/>
      <c r="F693" s="212"/>
      <c r="G693" s="212"/>
      <c r="H693" s="212"/>
      <c r="I693" s="212"/>
      <c r="J693" s="212"/>
      <c r="K693" s="212"/>
      <c r="L693" s="212"/>
      <c r="M693" s="212"/>
      <c r="N693" s="211"/>
      <c r="O693" s="1"/>
    </row>
    <row r="694" spans="1:15" ht="15" customHeight="1">
      <c r="A694" s="211"/>
      <c r="B694" s="212"/>
      <c r="C694" s="212"/>
      <c r="D694" s="212"/>
      <c r="E694" s="212"/>
      <c r="F694" s="212"/>
      <c r="G694" s="212"/>
      <c r="H694" s="212"/>
      <c r="I694" s="212"/>
      <c r="J694" s="212"/>
      <c r="K694" s="212"/>
      <c r="L694" s="212"/>
      <c r="M694" s="212"/>
      <c r="N694" s="211"/>
      <c r="O694" s="1"/>
    </row>
    <row r="695" spans="1:15" ht="15" customHeight="1">
      <c r="A695" s="211"/>
      <c r="B695" s="212"/>
      <c r="C695" s="212"/>
      <c r="D695" s="212"/>
      <c r="E695" s="212"/>
      <c r="F695" s="212"/>
      <c r="G695" s="212"/>
      <c r="H695" s="212"/>
      <c r="I695" s="212"/>
      <c r="J695" s="212"/>
      <c r="K695" s="212"/>
      <c r="L695" s="212"/>
      <c r="M695" s="212"/>
      <c r="N695" s="211"/>
      <c r="O695" s="1"/>
    </row>
    <row r="696" spans="1:15" ht="15" customHeight="1">
      <c r="A696" s="211"/>
      <c r="B696" s="212"/>
      <c r="C696" s="212"/>
      <c r="D696" s="212"/>
      <c r="E696" s="212"/>
      <c r="F696" s="212"/>
      <c r="G696" s="212"/>
      <c r="H696" s="212"/>
      <c r="I696" s="212"/>
      <c r="J696" s="212"/>
      <c r="K696" s="212"/>
      <c r="L696" s="212"/>
      <c r="M696" s="212"/>
      <c r="N696" s="211"/>
      <c r="O696" s="1"/>
    </row>
    <row r="697" spans="1:15" ht="15" customHeight="1">
      <c r="A697" s="211"/>
      <c r="B697" s="212"/>
      <c r="C697" s="212"/>
      <c r="D697" s="212"/>
      <c r="E697" s="212"/>
      <c r="F697" s="212"/>
      <c r="G697" s="212"/>
      <c r="H697" s="212"/>
      <c r="I697" s="212"/>
      <c r="J697" s="212"/>
      <c r="K697" s="212"/>
      <c r="L697" s="212"/>
      <c r="M697" s="212"/>
      <c r="N697" s="211"/>
      <c r="O697" s="1"/>
    </row>
    <row r="698" spans="1:15" ht="15" customHeight="1">
      <c r="A698" s="222"/>
      <c r="B698" s="223"/>
      <c r="C698" s="223"/>
      <c r="D698" s="223"/>
      <c r="E698" s="223"/>
      <c r="F698" s="223"/>
      <c r="G698" s="223"/>
      <c r="H698" s="223"/>
      <c r="I698" s="223"/>
      <c r="J698" s="223"/>
      <c r="K698" s="223"/>
      <c r="L698" s="223"/>
      <c r="M698" s="223"/>
      <c r="N698" s="222"/>
      <c r="O698" s="1"/>
    </row>
    <row r="699" spans="1:15" customFormat="1" ht="21.75" customHeight="1">
      <c r="A699" s="227" t="s">
        <v>207</v>
      </c>
      <c r="B699" s="227"/>
      <c r="C699" s="227"/>
      <c r="D699" s="227"/>
      <c r="E699" s="227"/>
      <c r="F699" s="227"/>
      <c r="G699" s="227"/>
      <c r="H699" s="227"/>
      <c r="I699" s="227"/>
      <c r="J699" s="227"/>
      <c r="K699" s="227"/>
      <c r="L699" s="227"/>
      <c r="M699" s="227"/>
      <c r="N699" s="227"/>
      <c r="O699" s="44"/>
    </row>
    <row r="700" spans="1:15" customFormat="1" ht="21.75" customHeight="1">
      <c r="A700" s="44" t="s">
        <v>472</v>
      </c>
      <c r="B700" s="114"/>
      <c r="C700" s="114"/>
      <c r="D700" s="114"/>
      <c r="E700" s="114"/>
      <c r="F700" s="114"/>
      <c r="G700" s="114"/>
      <c r="H700" s="114"/>
      <c r="I700" s="114"/>
      <c r="J700" s="114"/>
      <c r="K700" s="114"/>
      <c r="L700" s="114"/>
      <c r="M700" s="114"/>
      <c r="N700" s="114"/>
      <c r="O700" s="44"/>
    </row>
    <row r="701" spans="1:15" ht="15" customHeight="1">
      <c r="N701" s="1"/>
      <c r="O701" s="1"/>
    </row>
    <row r="702" spans="1:15" ht="15" customHeight="1">
      <c r="N702" s="1"/>
      <c r="O702" s="1"/>
    </row>
    <row r="703" spans="1:15" ht="15" customHeight="1">
      <c r="N703" s="1"/>
      <c r="O703" s="1"/>
    </row>
    <row r="704" spans="1:15" ht="15" customHeight="1">
      <c r="N704" s="1"/>
      <c r="O704" s="1"/>
    </row>
    <row r="705" spans="14:15" ht="15" customHeight="1">
      <c r="N705" s="1"/>
      <c r="O705" s="1"/>
    </row>
    <row r="706" spans="14:15" ht="15" customHeight="1">
      <c r="N706" s="1"/>
      <c r="O706" s="1"/>
    </row>
    <row r="707" spans="14:15" ht="15" customHeight="1">
      <c r="N707" s="1"/>
      <c r="O707" s="1"/>
    </row>
    <row r="708" spans="14:15" ht="15" customHeight="1">
      <c r="N708" s="1"/>
      <c r="O708" s="1"/>
    </row>
    <row r="709" spans="14:15" ht="15" customHeight="1">
      <c r="N709" s="1"/>
      <c r="O709" s="1"/>
    </row>
    <row r="710" spans="14:15" ht="15" customHeight="1">
      <c r="N710" s="1"/>
      <c r="O710" s="1"/>
    </row>
    <row r="711" spans="14:15" ht="15" customHeight="1">
      <c r="N711" s="1"/>
      <c r="O711" s="1"/>
    </row>
    <row r="712" spans="14:15" ht="15" customHeight="1">
      <c r="N712" s="1"/>
      <c r="O712" s="1"/>
    </row>
    <row r="713" spans="14:15" ht="15" customHeight="1">
      <c r="N713" s="1"/>
      <c r="O713" s="1"/>
    </row>
    <row r="714" spans="14:15" ht="15" customHeight="1">
      <c r="N714" s="1"/>
      <c r="O714" s="1"/>
    </row>
    <row r="715" spans="14:15" ht="15" customHeight="1">
      <c r="N715" s="1"/>
      <c r="O715" s="1"/>
    </row>
    <row r="716" spans="14:15" ht="15" customHeight="1">
      <c r="N716" s="1"/>
      <c r="O716" s="1"/>
    </row>
    <row r="717" spans="14:15" ht="15" customHeight="1">
      <c r="N717" s="1"/>
      <c r="O717" s="1"/>
    </row>
    <row r="718" spans="14:15" ht="15" customHeight="1">
      <c r="N718" s="1"/>
      <c r="O718" s="1"/>
    </row>
    <row r="719" spans="14:15" ht="15" customHeight="1">
      <c r="N719" s="1"/>
      <c r="O719" s="1"/>
    </row>
    <row r="720" spans="14:15" ht="15" customHeight="1">
      <c r="N720" s="1"/>
      <c r="O720" s="1"/>
    </row>
    <row r="721" spans="1:15" ht="15" customHeight="1">
      <c r="N721" s="1"/>
      <c r="O721" s="1"/>
    </row>
    <row r="722" spans="1:15" ht="15" customHeight="1">
      <c r="N722" s="1"/>
      <c r="O722" s="1"/>
    </row>
    <row r="723" spans="1:15" s="160" customFormat="1" ht="36" customHeight="1">
      <c r="A723" s="171" t="s">
        <v>471</v>
      </c>
      <c r="B723" s="133"/>
      <c r="C723" s="133"/>
      <c r="D723" s="133"/>
      <c r="E723" s="133"/>
      <c r="F723" s="133"/>
      <c r="G723" s="133"/>
      <c r="H723" s="133"/>
      <c r="I723" s="133"/>
      <c r="J723" s="133"/>
      <c r="K723" s="133"/>
      <c r="L723" s="133"/>
      <c r="M723" s="133"/>
    </row>
    <row r="724" spans="1:15" ht="15" customHeight="1">
      <c r="N724" s="1"/>
      <c r="O724" s="1"/>
    </row>
    <row r="725" spans="1:15" ht="15" customHeight="1">
      <c r="N725" s="1"/>
      <c r="O725" s="1"/>
    </row>
    <row r="726" spans="1:15" ht="15" customHeight="1">
      <c r="N726" s="1"/>
      <c r="O726" s="1"/>
    </row>
    <row r="727" spans="1:15" ht="15" customHeight="1">
      <c r="N727" s="1"/>
      <c r="O727" s="1"/>
    </row>
    <row r="728" spans="1:15" ht="15" customHeight="1" thickBot="1">
      <c r="N728" s="1"/>
      <c r="O728" s="1"/>
    </row>
    <row r="729" spans="1:15" ht="40.5" customHeight="1" thickBot="1">
      <c r="D729" s="181"/>
      <c r="E729" s="182"/>
      <c r="F729" s="182"/>
      <c r="G729" s="182"/>
      <c r="H729" s="183"/>
      <c r="I729" s="183" t="s">
        <v>444</v>
      </c>
      <c r="J729" s="224"/>
      <c r="K729" s="182"/>
      <c r="L729" s="182"/>
      <c r="M729" s="183"/>
      <c r="N729" s="225"/>
      <c r="O729" s="1"/>
    </row>
    <row r="730" spans="1:15" ht="15" customHeight="1">
      <c r="A730" s="185"/>
      <c r="B730" s="186"/>
      <c r="C730" s="186"/>
      <c r="D730" s="186"/>
      <c r="E730" s="187"/>
      <c r="F730" s="188"/>
      <c r="G730" s="186"/>
      <c r="H730" s="186"/>
      <c r="I730" s="187"/>
      <c r="J730" s="188"/>
      <c r="K730" s="186"/>
      <c r="L730" s="186"/>
      <c r="M730" s="187"/>
      <c r="N730" s="188"/>
      <c r="O730" s="1"/>
    </row>
    <row r="731" spans="1:15" ht="15" customHeight="1">
      <c r="A731" s="186"/>
      <c r="B731" s="186"/>
      <c r="C731" s="186"/>
      <c r="D731" s="186"/>
      <c r="E731" s="187" t="s">
        <v>445</v>
      </c>
      <c r="F731" s="188"/>
      <c r="G731" s="186"/>
      <c r="H731" s="186"/>
      <c r="I731" s="187" t="s">
        <v>446</v>
      </c>
      <c r="J731" s="188"/>
      <c r="K731" s="186"/>
      <c r="L731" s="186"/>
      <c r="M731" s="187" t="s">
        <v>447</v>
      </c>
      <c r="N731" s="188"/>
      <c r="O731" s="1"/>
    </row>
    <row r="732" spans="1:15" ht="15" customHeight="1">
      <c r="A732" s="190"/>
      <c r="B732" s="191"/>
      <c r="C732" s="190"/>
      <c r="D732" s="190"/>
      <c r="E732" s="191"/>
      <c r="F732" s="191"/>
      <c r="G732" s="190"/>
      <c r="H732" s="190"/>
      <c r="I732" s="191"/>
      <c r="J732" s="191"/>
      <c r="K732" s="190"/>
      <c r="L732" s="190"/>
      <c r="M732" s="191"/>
      <c r="N732" s="191"/>
      <c r="O732" s="1"/>
    </row>
    <row r="733" spans="1:15" ht="15" customHeight="1">
      <c r="A733" s="190"/>
      <c r="B733" s="191"/>
      <c r="C733" s="190"/>
      <c r="D733" s="192"/>
      <c r="E733" s="193" t="s">
        <v>448</v>
      </c>
      <c r="F733" s="194"/>
      <c r="G733" s="190"/>
      <c r="H733" s="192"/>
      <c r="I733" s="193" t="s">
        <v>449</v>
      </c>
      <c r="J733" s="194"/>
      <c r="K733" s="190"/>
      <c r="L733" s="192"/>
      <c r="M733" s="193" t="s">
        <v>450</v>
      </c>
      <c r="N733" s="194"/>
      <c r="O733" s="1"/>
    </row>
    <row r="734" spans="1:15" ht="15" customHeight="1">
      <c r="A734" s="190"/>
      <c r="B734" s="191"/>
      <c r="C734" s="191"/>
      <c r="D734" s="196"/>
      <c r="E734" s="197" t="s">
        <v>451</v>
      </c>
      <c r="F734" s="198"/>
      <c r="G734" s="191"/>
      <c r="H734" s="196"/>
      <c r="I734" s="197" t="s">
        <v>451</v>
      </c>
      <c r="J734" s="199"/>
      <c r="K734" s="191"/>
      <c r="L734" s="196"/>
      <c r="M734" s="197" t="s">
        <v>452</v>
      </c>
      <c r="N734" s="199"/>
      <c r="O734" s="1"/>
    </row>
    <row r="735" spans="1:15" ht="15" customHeight="1">
      <c r="A735" s="190"/>
      <c r="B735" s="191"/>
      <c r="C735" s="190"/>
      <c r="D735" s="200"/>
      <c r="E735" s="197" t="s">
        <v>453</v>
      </c>
      <c r="F735" s="198"/>
      <c r="G735" s="190"/>
      <c r="H735" s="200"/>
      <c r="I735" s="197" t="s">
        <v>453</v>
      </c>
      <c r="J735" s="198"/>
      <c r="K735" s="190"/>
      <c r="L735" s="200"/>
      <c r="M735" s="197" t="s">
        <v>453</v>
      </c>
      <c r="N735" s="198"/>
      <c r="O735" s="1"/>
    </row>
    <row r="736" spans="1:15" ht="15" customHeight="1">
      <c r="A736" s="190"/>
      <c r="B736" s="191"/>
      <c r="C736" s="191"/>
      <c r="D736" s="196"/>
      <c r="E736" s="197"/>
      <c r="F736" s="198"/>
      <c r="G736" s="191"/>
      <c r="H736" s="196"/>
      <c r="I736" s="197"/>
      <c r="J736" s="199"/>
      <c r="K736" s="191"/>
      <c r="L736" s="196"/>
      <c r="M736" s="197"/>
      <c r="N736" s="199"/>
      <c r="O736" s="1"/>
    </row>
    <row r="737" spans="1:15" ht="15" customHeight="1">
      <c r="A737" s="190"/>
      <c r="B737" s="191"/>
      <c r="C737" s="191"/>
      <c r="D737" s="196"/>
      <c r="E737" s="197"/>
      <c r="F737" s="198"/>
      <c r="G737" s="191"/>
      <c r="H737" s="196"/>
      <c r="I737" s="197"/>
      <c r="J737" s="199"/>
      <c r="K737" s="191"/>
      <c r="L737" s="196"/>
      <c r="M737" s="197"/>
      <c r="N737" s="199"/>
      <c r="O737" s="1"/>
    </row>
    <row r="738" spans="1:15" ht="15" customHeight="1">
      <c r="A738" s="190"/>
      <c r="B738" s="191"/>
      <c r="C738" s="191"/>
      <c r="D738" s="196"/>
      <c r="E738" s="197"/>
      <c r="F738" s="198"/>
      <c r="G738" s="191"/>
      <c r="H738" s="196"/>
      <c r="I738" s="197"/>
      <c r="J738" s="199"/>
      <c r="K738" s="191"/>
      <c r="L738" s="196"/>
      <c r="M738" s="197"/>
      <c r="N738" s="199"/>
      <c r="O738" s="1"/>
    </row>
    <row r="739" spans="1:15" ht="15" customHeight="1">
      <c r="A739" s="190"/>
      <c r="B739" s="191"/>
      <c r="C739" s="191"/>
      <c r="D739" s="205"/>
      <c r="E739" s="206" t="s">
        <v>454</v>
      </c>
      <c r="F739" s="207"/>
      <c r="G739" s="191"/>
      <c r="H739" s="205"/>
      <c r="I739" s="206" t="s">
        <v>455</v>
      </c>
      <c r="J739" s="208"/>
      <c r="K739" s="191"/>
      <c r="L739" s="205"/>
      <c r="M739" s="206" t="s">
        <v>456</v>
      </c>
      <c r="N739" s="208"/>
      <c r="O739" s="1"/>
    </row>
    <row r="740" spans="1:15" ht="15" customHeight="1">
      <c r="A740" s="190"/>
      <c r="B740" s="191"/>
      <c r="C740" s="191"/>
      <c r="D740" s="191"/>
      <c r="E740" s="191"/>
      <c r="F740" s="191"/>
      <c r="G740" s="191"/>
      <c r="H740" s="191"/>
      <c r="I740" s="191"/>
      <c r="J740" s="191"/>
      <c r="K740" s="191"/>
      <c r="L740" s="191"/>
      <c r="M740" s="191"/>
      <c r="N740" s="191"/>
      <c r="O740" s="1"/>
    </row>
    <row r="741" spans="1:15" ht="15" customHeight="1">
      <c r="A741" s="190"/>
      <c r="B741" s="191"/>
      <c r="C741" s="191"/>
      <c r="D741" s="191"/>
      <c r="E741" s="191"/>
      <c r="F741" s="191"/>
      <c r="G741" s="191"/>
      <c r="H741" s="191"/>
      <c r="I741" s="191"/>
      <c r="J741" s="191"/>
      <c r="K741" s="191"/>
      <c r="L741" s="191"/>
      <c r="M741" s="191"/>
      <c r="N741" s="191"/>
      <c r="O741" s="1"/>
    </row>
    <row r="742" spans="1:15" ht="15" customHeight="1">
      <c r="A742" s="190"/>
      <c r="B742" s="191"/>
      <c r="C742" s="190"/>
      <c r="D742" s="191"/>
      <c r="E742" s="191"/>
      <c r="F742" s="191"/>
      <c r="G742" s="191"/>
      <c r="H742" s="191"/>
      <c r="I742" s="191"/>
      <c r="J742" s="191"/>
      <c r="K742" s="191"/>
      <c r="L742" s="191"/>
      <c r="M742" s="191"/>
      <c r="N742" s="191"/>
      <c r="O742" s="1"/>
    </row>
    <row r="743" spans="1:15" ht="15" customHeight="1">
      <c r="A743" s="190"/>
      <c r="B743" s="191"/>
      <c r="C743" s="191"/>
      <c r="D743" s="186"/>
      <c r="E743" s="187" t="s">
        <v>457</v>
      </c>
      <c r="F743" s="188"/>
      <c r="G743" s="191"/>
      <c r="H743" s="186"/>
      <c r="I743" s="187" t="s">
        <v>458</v>
      </c>
      <c r="J743" s="188"/>
      <c r="K743" s="191"/>
      <c r="L743" s="186"/>
      <c r="M743" s="187" t="s">
        <v>459</v>
      </c>
      <c r="N743" s="188"/>
      <c r="O743" s="1"/>
    </row>
    <row r="744" spans="1:15" ht="15" customHeight="1">
      <c r="A744" s="190"/>
      <c r="B744" s="191"/>
      <c r="C744" s="190"/>
      <c r="D744" s="190"/>
      <c r="E744" s="191"/>
      <c r="F744" s="191"/>
      <c r="G744" s="191"/>
      <c r="H744" s="190"/>
      <c r="I744" s="191"/>
      <c r="J744" s="191"/>
      <c r="K744" s="191"/>
      <c r="L744" s="190"/>
      <c r="M744" s="191"/>
      <c r="N744" s="191"/>
      <c r="O744" s="1"/>
    </row>
    <row r="745" spans="1:15" ht="15" customHeight="1">
      <c r="A745" s="190"/>
      <c r="B745" s="191"/>
      <c r="C745" s="191"/>
      <c r="D745" s="192"/>
      <c r="E745" s="193" t="s">
        <v>460</v>
      </c>
      <c r="F745" s="194"/>
      <c r="G745" s="190"/>
      <c r="H745" s="192"/>
      <c r="I745" s="193" t="s">
        <v>461</v>
      </c>
      <c r="J745" s="194"/>
      <c r="K745" s="190"/>
      <c r="L745" s="192"/>
      <c r="M745" s="193" t="s">
        <v>462</v>
      </c>
      <c r="N745" s="194"/>
      <c r="O745" s="1"/>
    </row>
    <row r="746" spans="1:15" ht="15" customHeight="1">
      <c r="A746" s="190"/>
      <c r="B746" s="191"/>
      <c r="C746" s="191"/>
      <c r="D746" s="196"/>
      <c r="E746" s="197" t="s">
        <v>452</v>
      </c>
      <c r="F746" s="199"/>
      <c r="G746" s="191"/>
      <c r="H746" s="196"/>
      <c r="I746" s="197" t="s">
        <v>452</v>
      </c>
      <c r="J746" s="199"/>
      <c r="K746" s="191"/>
      <c r="L746" s="196"/>
      <c r="M746" s="197" t="s">
        <v>463</v>
      </c>
      <c r="N746" s="199"/>
      <c r="O746" s="1"/>
    </row>
    <row r="747" spans="1:15" ht="15" customHeight="1">
      <c r="A747" s="190"/>
      <c r="B747" s="191"/>
      <c r="C747" s="191"/>
      <c r="D747" s="200"/>
      <c r="E747" s="197" t="s">
        <v>453</v>
      </c>
      <c r="F747" s="198"/>
      <c r="G747" s="190"/>
      <c r="H747" s="200"/>
      <c r="I747" s="197" t="s">
        <v>453</v>
      </c>
      <c r="J747" s="198"/>
      <c r="K747" s="190"/>
      <c r="L747" s="200"/>
      <c r="M747" s="197" t="s">
        <v>453</v>
      </c>
      <c r="N747" s="198"/>
      <c r="O747" s="1"/>
    </row>
    <row r="748" spans="1:15" ht="15" customHeight="1">
      <c r="A748" s="190"/>
      <c r="B748" s="191"/>
      <c r="C748" s="191"/>
      <c r="D748" s="196"/>
      <c r="E748" s="197"/>
      <c r="F748" s="199"/>
      <c r="G748" s="191"/>
      <c r="H748" s="196"/>
      <c r="I748" s="197"/>
      <c r="J748" s="199"/>
      <c r="K748" s="191"/>
      <c r="L748" s="196"/>
      <c r="M748" s="197"/>
      <c r="N748" s="199"/>
      <c r="O748" s="1"/>
    </row>
    <row r="749" spans="1:15" ht="15" customHeight="1">
      <c r="A749" s="190"/>
      <c r="B749" s="191"/>
      <c r="C749" s="191"/>
      <c r="D749" s="196"/>
      <c r="E749" s="197"/>
      <c r="F749" s="199"/>
      <c r="G749" s="191"/>
      <c r="H749" s="196"/>
      <c r="I749" s="197"/>
      <c r="J749" s="199"/>
      <c r="K749" s="191"/>
      <c r="L749" s="196"/>
      <c r="M749" s="197"/>
      <c r="N749" s="199"/>
      <c r="O749" s="1"/>
    </row>
    <row r="750" spans="1:15" ht="15" customHeight="1">
      <c r="A750" s="190"/>
      <c r="B750" s="191"/>
      <c r="C750" s="191"/>
      <c r="D750" s="196"/>
      <c r="E750" s="197"/>
      <c r="F750" s="199"/>
      <c r="G750" s="191"/>
      <c r="H750" s="196"/>
      <c r="I750" s="197"/>
      <c r="J750" s="199"/>
      <c r="K750" s="191"/>
      <c r="L750" s="196"/>
      <c r="M750" s="197"/>
      <c r="N750" s="199"/>
      <c r="O750" s="1"/>
    </row>
    <row r="751" spans="1:15" ht="15" customHeight="1">
      <c r="A751" s="190"/>
      <c r="B751" s="191"/>
      <c r="C751" s="191"/>
      <c r="D751" s="205"/>
      <c r="E751" s="206" t="s">
        <v>464</v>
      </c>
      <c r="F751" s="208"/>
      <c r="G751" s="191"/>
      <c r="H751" s="205"/>
      <c r="I751" s="206" t="s">
        <v>465</v>
      </c>
      <c r="J751" s="208"/>
      <c r="K751" s="191"/>
      <c r="L751" s="205"/>
      <c r="M751" s="206" t="s">
        <v>466</v>
      </c>
      <c r="N751" s="208"/>
      <c r="O751" s="1"/>
    </row>
    <row r="752" spans="1:15" ht="15" customHeight="1">
      <c r="A752" s="190"/>
      <c r="B752" s="191"/>
      <c r="C752" s="191"/>
      <c r="D752" s="191"/>
      <c r="E752" s="226"/>
      <c r="F752" s="191"/>
      <c r="G752" s="191"/>
      <c r="H752" s="191"/>
      <c r="I752" s="226"/>
      <c r="J752" s="191"/>
      <c r="K752" s="191"/>
      <c r="L752" s="191"/>
      <c r="M752" s="226"/>
      <c r="N752" s="191"/>
      <c r="O752" s="1"/>
    </row>
    <row r="753" spans="1:15" ht="15" customHeight="1">
      <c r="A753" s="190"/>
      <c r="B753" s="191"/>
      <c r="C753" s="191"/>
      <c r="D753" s="191"/>
      <c r="E753" s="226"/>
      <c r="F753" s="191"/>
      <c r="G753" s="191"/>
      <c r="H753" s="191"/>
      <c r="I753" s="226"/>
      <c r="J753" s="191"/>
      <c r="K753" s="191"/>
      <c r="L753" s="191"/>
      <c r="M753" s="226"/>
      <c r="N753" s="191"/>
      <c r="O753" s="1"/>
    </row>
    <row r="754" spans="1:15" ht="15" customHeight="1">
      <c r="A754" s="190"/>
      <c r="B754" s="191"/>
      <c r="C754" s="191"/>
      <c r="D754" s="191"/>
      <c r="E754" s="226"/>
      <c r="F754" s="191"/>
      <c r="G754" s="191"/>
      <c r="H754" s="191"/>
      <c r="I754" s="226"/>
      <c r="J754" s="191"/>
      <c r="K754" s="191"/>
      <c r="L754" s="191"/>
      <c r="M754" s="226"/>
      <c r="N754" s="191"/>
      <c r="O754" s="1"/>
    </row>
    <row r="755" spans="1:15" ht="15" customHeight="1">
      <c r="A755" s="190"/>
      <c r="B755" s="191"/>
      <c r="C755" s="191"/>
      <c r="D755" s="186"/>
      <c r="E755" s="187" t="s">
        <v>467</v>
      </c>
      <c r="F755" s="188"/>
      <c r="G755" s="191"/>
      <c r="H755" s="191"/>
      <c r="I755" s="226"/>
      <c r="J755" s="191"/>
      <c r="K755" s="191"/>
      <c r="L755" s="191"/>
      <c r="M755" s="226"/>
      <c r="N755" s="191"/>
      <c r="O755" s="1"/>
    </row>
    <row r="756" spans="1:15" ht="15" customHeight="1">
      <c r="A756" s="190"/>
      <c r="B756" s="191"/>
      <c r="C756" s="191"/>
      <c r="D756" s="190"/>
      <c r="E756" s="191"/>
      <c r="F756" s="191"/>
      <c r="G756" s="191"/>
      <c r="H756" s="191"/>
      <c r="I756" s="226"/>
      <c r="J756" s="191"/>
      <c r="K756" s="191"/>
      <c r="L756" s="191"/>
      <c r="M756" s="226"/>
      <c r="N756" s="191"/>
      <c r="O756" s="1"/>
    </row>
    <row r="757" spans="1:15" ht="15" customHeight="1">
      <c r="A757" s="190"/>
      <c r="B757" s="191"/>
      <c r="C757" s="191"/>
      <c r="D757" s="192"/>
      <c r="E757" s="193" t="s">
        <v>468</v>
      </c>
      <c r="F757" s="194"/>
      <c r="G757" s="191"/>
      <c r="H757" s="191"/>
      <c r="I757" s="226"/>
      <c r="J757" s="191"/>
      <c r="K757" s="191"/>
      <c r="L757" s="191"/>
      <c r="M757" s="226"/>
      <c r="N757" s="191"/>
      <c r="O757" s="1"/>
    </row>
    <row r="758" spans="1:15" ht="15" customHeight="1">
      <c r="A758" s="190"/>
      <c r="B758" s="191"/>
      <c r="C758" s="191"/>
      <c r="D758" s="196"/>
      <c r="E758" s="197" t="s">
        <v>463</v>
      </c>
      <c r="F758" s="199"/>
      <c r="G758" s="191"/>
      <c r="H758" s="191"/>
      <c r="I758" s="226"/>
      <c r="J758" s="191"/>
      <c r="K758" s="191"/>
      <c r="L758" s="191"/>
      <c r="M758" s="226"/>
      <c r="N758" s="191"/>
      <c r="O758" s="1"/>
    </row>
    <row r="759" spans="1:15" ht="15" customHeight="1">
      <c r="A759" s="190"/>
      <c r="B759" s="191"/>
      <c r="C759" s="191"/>
      <c r="D759" s="200"/>
      <c r="E759" s="197" t="s">
        <v>453</v>
      </c>
      <c r="F759" s="198"/>
      <c r="G759" s="191"/>
      <c r="H759" s="191"/>
      <c r="I759" s="226"/>
      <c r="J759" s="191"/>
      <c r="K759" s="191"/>
      <c r="L759" s="191"/>
      <c r="M759" s="226"/>
      <c r="N759" s="191"/>
      <c r="O759" s="1"/>
    </row>
    <row r="760" spans="1:15" ht="15" customHeight="1">
      <c r="A760" s="190"/>
      <c r="B760" s="191"/>
      <c r="C760" s="191"/>
      <c r="D760" s="196"/>
      <c r="E760" s="197"/>
      <c r="F760" s="199"/>
      <c r="G760" s="191"/>
      <c r="H760" s="191"/>
      <c r="I760" s="226"/>
      <c r="J760" s="191"/>
      <c r="K760" s="191"/>
      <c r="L760" s="191"/>
      <c r="M760" s="226"/>
      <c r="N760" s="191"/>
      <c r="O760" s="1"/>
    </row>
    <row r="761" spans="1:15" ht="15" customHeight="1">
      <c r="A761" s="190"/>
      <c r="B761" s="191"/>
      <c r="C761" s="191"/>
      <c r="D761" s="196"/>
      <c r="E761" s="197"/>
      <c r="F761" s="199"/>
      <c r="G761" s="191"/>
      <c r="H761" s="191"/>
      <c r="I761" s="226"/>
      <c r="J761" s="191"/>
      <c r="K761" s="191"/>
      <c r="L761" s="191"/>
      <c r="M761" s="226"/>
      <c r="N761" s="191"/>
      <c r="O761" s="1"/>
    </row>
    <row r="762" spans="1:15" ht="15" customHeight="1">
      <c r="A762" s="190"/>
      <c r="B762" s="191"/>
      <c r="C762" s="191"/>
      <c r="D762" s="196"/>
      <c r="E762" s="197"/>
      <c r="F762" s="199"/>
      <c r="G762" s="191"/>
      <c r="H762" s="191"/>
      <c r="I762" s="226"/>
      <c r="J762" s="191"/>
      <c r="K762" s="191"/>
      <c r="L762" s="191"/>
      <c r="M762" s="226"/>
      <c r="N762" s="191"/>
      <c r="O762" s="1"/>
    </row>
    <row r="763" spans="1:15" ht="15" customHeight="1">
      <c r="A763" s="190"/>
      <c r="B763" s="191"/>
      <c r="C763" s="191"/>
      <c r="D763" s="205"/>
      <c r="E763" s="206" t="s">
        <v>469</v>
      </c>
      <c r="F763" s="208"/>
      <c r="G763" s="191"/>
      <c r="H763" s="191"/>
      <c r="I763" s="191"/>
      <c r="J763" s="191"/>
      <c r="K763" s="191"/>
      <c r="L763" s="191"/>
      <c r="M763" s="191"/>
      <c r="N763" s="191"/>
      <c r="O763" s="1"/>
    </row>
    <row r="764" spans="1:15" ht="15" customHeight="1">
      <c r="A764" s="190"/>
      <c r="B764" s="191"/>
      <c r="C764" s="191"/>
      <c r="D764" s="191"/>
      <c r="E764" s="191"/>
      <c r="F764" s="191"/>
      <c r="G764" s="191"/>
      <c r="H764" s="191"/>
      <c r="I764" s="191"/>
      <c r="J764" s="191"/>
      <c r="K764" s="191"/>
      <c r="L764" s="191"/>
      <c r="M764" s="191"/>
      <c r="N764" s="191"/>
      <c r="O764" s="1"/>
    </row>
    <row r="765" spans="1:15" ht="15" customHeight="1">
      <c r="A765" s="190"/>
      <c r="B765" s="191"/>
      <c r="C765" s="191"/>
      <c r="D765" s="191"/>
      <c r="E765" s="226"/>
      <c r="F765" s="191"/>
      <c r="G765" s="191"/>
      <c r="H765" s="191"/>
      <c r="I765" s="226"/>
      <c r="J765" s="191"/>
      <c r="K765" s="191"/>
      <c r="L765" s="191"/>
      <c r="M765" s="226"/>
      <c r="N765" s="191"/>
      <c r="O765" s="1"/>
    </row>
    <row r="766" spans="1:15" customFormat="1" ht="21.75" customHeight="1">
      <c r="A766" s="227" t="s">
        <v>207</v>
      </c>
      <c r="B766" s="227"/>
      <c r="C766" s="227"/>
      <c r="D766" s="227"/>
      <c r="E766" s="227"/>
      <c r="F766" s="227"/>
      <c r="G766" s="227"/>
      <c r="H766" s="227"/>
      <c r="I766" s="227"/>
      <c r="J766" s="227"/>
      <c r="K766" s="227"/>
      <c r="L766" s="227"/>
      <c r="M766" s="227"/>
      <c r="N766" s="227"/>
      <c r="O766" s="44"/>
    </row>
    <row r="767" spans="1:15" customFormat="1" ht="21.75" customHeight="1">
      <c r="A767" s="44" t="s">
        <v>472</v>
      </c>
      <c r="B767" s="114"/>
      <c r="C767" s="114"/>
      <c r="D767" s="114"/>
      <c r="E767" s="114"/>
      <c r="F767" s="114"/>
      <c r="G767" s="114"/>
      <c r="H767" s="114"/>
      <c r="I767" s="114"/>
      <c r="J767" s="114"/>
      <c r="K767" s="114"/>
      <c r="L767" s="114"/>
      <c r="M767" s="114"/>
      <c r="N767" s="114"/>
      <c r="O767" s="44"/>
    </row>
  </sheetData>
  <phoneticPr fontId="57" type="noConversion"/>
  <pageMargins left="0.25" right="0.25" top="0.75" bottom="0.75" header="0.3" footer="0.3"/>
  <pageSetup paperSize="9" scale="10" orientation="portrait" r:id="rId1"/>
  <rowBreaks count="2" manualBreakCount="2">
    <brk id="211" max="16383" man="1"/>
    <brk id="285" max="16383" man="1"/>
  </rowBreaks>
  <colBreaks count="1" manualBreakCount="1">
    <brk id="13"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CD503-40CA-4382-AC6C-6662E4C8A6DA}">
  <sheetPr>
    <pageSetUpPr fitToPage="1"/>
  </sheetPr>
  <dimension ref="A1:Q1652"/>
  <sheetViews>
    <sheetView showGridLines="0" zoomScaleNormal="100" workbookViewId="0">
      <selection activeCell="A15" sqref="A15"/>
    </sheetView>
  </sheetViews>
  <sheetFormatPr defaultColWidth="9.109375" defaultRowHeight="15" customHeight="1" outlineLevelRow="1"/>
  <cols>
    <col min="1" max="1" width="58.6640625" style="1" customWidth="1"/>
    <col min="2" max="2" width="27.44140625" style="131" customWidth="1"/>
    <col min="3" max="3" width="31.21875" style="131" customWidth="1"/>
    <col min="4" max="6" width="26.44140625" style="131" customWidth="1"/>
    <col min="7" max="7" width="24.109375" style="131" customWidth="1"/>
    <col min="8" max="9" width="19.88671875" style="131" customWidth="1"/>
    <col min="10" max="10" width="19.88671875" style="9" customWidth="1"/>
    <col min="11" max="16384" width="9.109375" style="1"/>
  </cols>
  <sheetData>
    <row r="1" spans="1:10" s="9" customFormat="1" ht="15.9" customHeight="1">
      <c r="A1" s="499"/>
      <c r="B1" s="500"/>
      <c r="C1" s="500"/>
      <c r="D1" s="500"/>
      <c r="E1" s="500"/>
      <c r="F1" s="500"/>
      <c r="G1" s="500"/>
      <c r="H1" s="500"/>
      <c r="I1" s="500"/>
      <c r="J1" s="500"/>
    </row>
    <row r="2" spans="1:10" s="9" customFormat="1" ht="15.9" customHeight="1">
      <c r="A2" s="499"/>
      <c r="B2" s="500"/>
      <c r="C2" s="500"/>
      <c r="D2" s="500"/>
      <c r="E2" s="500"/>
      <c r="F2" s="500"/>
      <c r="G2" s="500"/>
      <c r="H2" s="500"/>
      <c r="I2" s="500"/>
      <c r="J2" s="500"/>
    </row>
    <row r="3" spans="1:10" s="9" customFormat="1" ht="15.9" customHeight="1">
      <c r="A3" s="499"/>
      <c r="B3" s="500"/>
      <c r="C3" s="500"/>
      <c r="D3" s="500"/>
      <c r="E3" s="500"/>
      <c r="F3" s="500"/>
      <c r="G3" s="500"/>
      <c r="H3" s="500"/>
      <c r="I3" s="500"/>
      <c r="J3" s="500"/>
    </row>
    <row r="4" spans="1:10" s="9" customFormat="1" ht="15.9" customHeight="1">
      <c r="A4" s="499"/>
      <c r="B4" s="500"/>
      <c r="C4" s="500"/>
      <c r="D4" s="500"/>
      <c r="E4" s="500"/>
      <c r="F4" s="500"/>
      <c r="G4" s="500"/>
      <c r="H4" s="500"/>
      <c r="I4" s="500"/>
      <c r="J4" s="500"/>
    </row>
    <row r="5" spans="1:10" s="9" customFormat="1" ht="15.9" customHeight="1">
      <c r="A5" s="499"/>
      <c r="B5" s="500"/>
      <c r="C5" s="500"/>
      <c r="D5" s="500"/>
      <c r="E5" s="500"/>
      <c r="F5" s="500"/>
      <c r="G5" s="500"/>
      <c r="H5" s="500"/>
      <c r="I5" s="500"/>
      <c r="J5" s="500"/>
    </row>
    <row r="6" spans="1:10" s="9" customFormat="1" ht="15.9" customHeight="1">
      <c r="A6" s="499"/>
      <c r="B6" s="500"/>
      <c r="C6" s="500"/>
      <c r="D6" s="500"/>
      <c r="E6" s="500"/>
      <c r="F6" s="500"/>
      <c r="G6" s="500"/>
      <c r="H6" s="500"/>
      <c r="I6" s="500"/>
      <c r="J6" s="500"/>
    </row>
    <row r="7" spans="1:10" s="9" customFormat="1" ht="15.9" customHeight="1">
      <c r="A7" s="499"/>
      <c r="B7" s="500"/>
      <c r="C7" s="500"/>
      <c r="D7" s="500"/>
      <c r="E7" s="500"/>
      <c r="F7" s="500"/>
      <c r="G7" s="500"/>
      <c r="H7" s="500"/>
      <c r="I7" s="500"/>
      <c r="J7" s="500"/>
    </row>
    <row r="8" spans="1:10" s="9" customFormat="1" ht="15.9" customHeight="1">
      <c r="A8" s="499"/>
      <c r="B8" s="500"/>
      <c r="C8" s="500"/>
      <c r="D8" s="500"/>
      <c r="E8" s="500"/>
      <c r="F8" s="500"/>
      <c r="G8" s="500"/>
      <c r="H8" s="500"/>
      <c r="I8" s="500"/>
      <c r="J8" s="500"/>
    </row>
    <row r="9" spans="1:10" s="9" customFormat="1" ht="15.9" customHeight="1">
      <c r="A9" s="499"/>
      <c r="B9" s="500"/>
      <c r="C9" s="500"/>
      <c r="D9" s="500"/>
      <c r="E9" s="500"/>
      <c r="F9" s="500"/>
      <c r="G9" s="500"/>
      <c r="H9" s="500"/>
      <c r="I9" s="500"/>
      <c r="J9" s="500"/>
    </row>
    <row r="10" spans="1:10" s="9" customFormat="1" ht="15.9" customHeight="1">
      <c r="A10" s="499"/>
      <c r="B10" s="500"/>
      <c r="C10" s="500"/>
      <c r="D10" s="500"/>
      <c r="E10" s="500"/>
      <c r="F10" s="500"/>
      <c r="G10" s="500"/>
      <c r="H10" s="500"/>
      <c r="I10" s="500"/>
      <c r="J10" s="500"/>
    </row>
    <row r="11" spans="1:10" s="9" customFormat="1" ht="15.9" customHeight="1">
      <c r="A11" s="499"/>
      <c r="B11" s="500"/>
      <c r="C11" s="500"/>
      <c r="D11" s="500"/>
      <c r="E11" s="500"/>
      <c r="F11" s="500"/>
      <c r="G11" s="500"/>
      <c r="H11" s="500"/>
      <c r="I11" s="500"/>
      <c r="J11" s="500"/>
    </row>
    <row r="12" spans="1:10" s="9" customFormat="1" ht="15.9" customHeight="1">
      <c r="A12" s="499"/>
      <c r="B12" s="500"/>
      <c r="C12" s="500"/>
      <c r="D12" s="500"/>
      <c r="E12" s="500"/>
      <c r="F12" s="500"/>
      <c r="G12" s="500"/>
      <c r="H12" s="500"/>
      <c r="I12" s="500"/>
      <c r="J12" s="500"/>
    </row>
    <row r="13" spans="1:10" s="9" customFormat="1" ht="15.9" customHeight="1">
      <c r="A13" s="499"/>
      <c r="B13" s="500"/>
      <c r="C13" s="500"/>
      <c r="D13" s="500"/>
      <c r="E13" s="500"/>
      <c r="F13" s="500"/>
      <c r="G13" s="500"/>
      <c r="H13" s="500"/>
      <c r="I13" s="500"/>
      <c r="J13" s="500"/>
    </row>
    <row r="14" spans="1:10" s="9" customFormat="1" ht="15.9" customHeight="1">
      <c r="A14" s="499"/>
      <c r="B14" s="500"/>
      <c r="C14" s="500"/>
      <c r="D14" s="500"/>
      <c r="E14" s="500"/>
      <c r="F14" s="500"/>
      <c r="G14" s="500"/>
      <c r="H14" s="500"/>
      <c r="I14" s="500"/>
      <c r="J14" s="500"/>
    </row>
    <row r="15" spans="1:10" s="9" customFormat="1" ht="15.9" customHeight="1">
      <c r="A15" s="1"/>
    </row>
    <row r="16" spans="1:10" s="9" customFormat="1" ht="35.25" customHeight="1">
      <c r="A16" s="171" t="s">
        <v>831</v>
      </c>
      <c r="B16" s="131"/>
      <c r="C16" s="131"/>
      <c r="D16" s="131"/>
      <c r="E16" s="131"/>
      <c r="F16" s="131"/>
      <c r="G16" s="131"/>
      <c r="H16" s="131"/>
      <c r="I16" s="131"/>
    </row>
    <row r="20" spans="1:10" s="9" customFormat="1" ht="18" customHeight="1">
      <c r="A20" s="1"/>
      <c r="B20" s="417" t="s">
        <v>153</v>
      </c>
      <c r="C20" s="417" t="s">
        <v>832</v>
      </c>
      <c r="D20" s="432"/>
      <c r="E20" s="417"/>
      <c r="F20" s="417"/>
      <c r="G20" s="417" t="s">
        <v>66</v>
      </c>
      <c r="H20" s="445"/>
      <c r="I20" s="445"/>
      <c r="J20" s="445"/>
    </row>
    <row r="21" spans="1:10" ht="18" customHeight="1">
      <c r="B21" s="418" t="s">
        <v>0</v>
      </c>
      <c r="C21" s="412" t="s">
        <v>27</v>
      </c>
      <c r="D21" s="412"/>
      <c r="E21" s="418"/>
      <c r="F21" s="418"/>
      <c r="G21" s="418" t="s">
        <v>1</v>
      </c>
      <c r="H21" s="420"/>
      <c r="I21" s="420"/>
      <c r="J21" s="420"/>
    </row>
    <row r="22" spans="1:10" ht="18" customHeight="1">
      <c r="B22" s="419" t="s">
        <v>2</v>
      </c>
      <c r="C22" s="411" t="s">
        <v>28</v>
      </c>
      <c r="D22" s="411"/>
      <c r="E22" s="419"/>
      <c r="F22" s="419"/>
      <c r="G22" s="419" t="s">
        <v>3</v>
      </c>
      <c r="H22" s="420"/>
      <c r="I22" s="420"/>
      <c r="J22" s="420"/>
    </row>
    <row r="23" spans="1:10" ht="18" customHeight="1">
      <c r="B23" s="418" t="s">
        <v>2445</v>
      </c>
      <c r="C23" s="412" t="s">
        <v>2517</v>
      </c>
      <c r="D23" s="412"/>
      <c r="E23" s="418"/>
      <c r="F23" s="418"/>
      <c r="G23" s="418" t="s">
        <v>2452</v>
      </c>
      <c r="H23" s="418"/>
      <c r="I23" s="418"/>
      <c r="J23" s="420"/>
    </row>
    <row r="24" spans="1:10" ht="18" customHeight="1">
      <c r="B24" s="419" t="s">
        <v>2446</v>
      </c>
      <c r="C24" s="411" t="s">
        <v>2518</v>
      </c>
      <c r="D24" s="411"/>
      <c r="E24" s="419"/>
      <c r="F24" s="419"/>
      <c r="G24" s="419" t="s">
        <v>2451</v>
      </c>
      <c r="H24" s="418"/>
      <c r="I24" s="418"/>
      <c r="J24" s="420"/>
    </row>
    <row r="25" spans="1:10" ht="18" customHeight="1">
      <c r="B25" s="418" t="s">
        <v>4</v>
      </c>
      <c r="C25" s="412" t="s">
        <v>101</v>
      </c>
      <c r="D25" s="412"/>
      <c r="E25" s="418"/>
      <c r="F25" s="418"/>
      <c r="G25" s="418" t="s">
        <v>5</v>
      </c>
      <c r="H25" s="1"/>
      <c r="I25" s="1"/>
      <c r="J25" s="420"/>
    </row>
    <row r="26" spans="1:10" ht="18" customHeight="1">
      <c r="B26" s="419" t="s">
        <v>2447</v>
      </c>
      <c r="C26" s="411" t="s">
        <v>2514</v>
      </c>
      <c r="D26" s="411"/>
      <c r="E26" s="419"/>
      <c r="F26" s="419"/>
      <c r="G26" s="419" t="s">
        <v>2450</v>
      </c>
      <c r="H26" s="418"/>
      <c r="I26" s="418"/>
      <c r="J26" s="420"/>
    </row>
    <row r="27" spans="1:10" ht="18" customHeight="1">
      <c r="B27" s="418" t="s">
        <v>6</v>
      </c>
      <c r="C27" s="412" t="s">
        <v>1898</v>
      </c>
      <c r="D27" s="412"/>
      <c r="E27" s="418"/>
      <c r="F27" s="418"/>
      <c r="G27" s="418" t="s">
        <v>7</v>
      </c>
      <c r="H27" s="1"/>
      <c r="I27" s="418"/>
      <c r="J27" s="420"/>
    </row>
    <row r="28" spans="1:10" ht="18" customHeight="1">
      <c r="B28" s="419" t="s">
        <v>8</v>
      </c>
      <c r="C28" s="411" t="s">
        <v>1899</v>
      </c>
      <c r="D28" s="411"/>
      <c r="E28" s="419"/>
      <c r="F28" s="419"/>
      <c r="G28" s="419" t="s">
        <v>9</v>
      </c>
      <c r="H28" s="1"/>
      <c r="I28" s="418"/>
      <c r="J28" s="420"/>
    </row>
    <row r="29" spans="1:10" ht="18" customHeight="1">
      <c r="B29" s="418" t="s">
        <v>10</v>
      </c>
      <c r="C29" s="412" t="s">
        <v>296</v>
      </c>
      <c r="D29" s="412"/>
      <c r="E29" s="418"/>
      <c r="F29" s="418"/>
      <c r="G29" s="418" t="s">
        <v>11</v>
      </c>
      <c r="H29" s="1"/>
      <c r="I29" s="418"/>
      <c r="J29" s="420"/>
    </row>
    <row r="30" spans="1:10" ht="18" customHeight="1">
      <c r="B30" s="419" t="s">
        <v>12</v>
      </c>
      <c r="C30" s="411" t="s">
        <v>29</v>
      </c>
      <c r="D30" s="411"/>
      <c r="E30" s="419"/>
      <c r="F30" s="419"/>
      <c r="G30" s="419" t="s">
        <v>13</v>
      </c>
      <c r="H30" s="1"/>
      <c r="I30" s="418"/>
      <c r="J30" s="420"/>
    </row>
    <row r="31" spans="1:10" ht="18" customHeight="1">
      <c r="B31" s="418" t="s">
        <v>14</v>
      </c>
      <c r="C31" s="412" t="s">
        <v>30</v>
      </c>
      <c r="D31" s="412"/>
      <c r="E31" s="418"/>
      <c r="F31" s="418"/>
      <c r="G31" s="418" t="s">
        <v>15</v>
      </c>
      <c r="H31" s="418"/>
      <c r="I31" s="418"/>
      <c r="J31" s="420"/>
    </row>
    <row r="32" spans="1:10" ht="18" customHeight="1">
      <c r="B32" s="419" t="s">
        <v>16</v>
      </c>
      <c r="C32" s="411" t="s">
        <v>31</v>
      </c>
      <c r="D32" s="411"/>
      <c r="E32" s="419"/>
      <c r="F32" s="419"/>
      <c r="G32" s="419" t="s">
        <v>17</v>
      </c>
      <c r="H32" s="133"/>
      <c r="I32" s="418"/>
      <c r="J32" s="420"/>
    </row>
    <row r="33" spans="1:10" ht="18" customHeight="1">
      <c r="B33" s="418" t="s">
        <v>18</v>
      </c>
      <c r="C33" s="412" t="s">
        <v>32</v>
      </c>
      <c r="D33" s="412"/>
      <c r="E33" s="418"/>
      <c r="F33" s="418"/>
      <c r="G33" s="418" t="s">
        <v>19</v>
      </c>
      <c r="H33" s="133"/>
      <c r="I33" s="418"/>
      <c r="J33" s="420"/>
    </row>
    <row r="34" spans="1:10" ht="18" customHeight="1">
      <c r="B34" s="419" t="s">
        <v>20</v>
      </c>
      <c r="C34" s="411" t="s">
        <v>33</v>
      </c>
      <c r="D34" s="411"/>
      <c r="E34" s="419"/>
      <c r="F34" s="419"/>
      <c r="G34" s="419" t="s">
        <v>21</v>
      </c>
      <c r="H34" s="133"/>
      <c r="I34" s="418"/>
      <c r="J34" s="420"/>
    </row>
    <row r="35" spans="1:10" ht="18" customHeight="1">
      <c r="B35" s="418" t="s">
        <v>22</v>
      </c>
      <c r="C35" s="412" t="s">
        <v>34</v>
      </c>
      <c r="D35" s="412"/>
      <c r="E35" s="418"/>
      <c r="F35" s="418"/>
      <c r="G35" s="418" t="s">
        <v>23</v>
      </c>
      <c r="H35" s="418"/>
      <c r="I35" s="418"/>
      <c r="J35" s="420"/>
    </row>
    <row r="36" spans="1:10" ht="18" customHeight="1">
      <c r="B36" s="419" t="s">
        <v>2448</v>
      </c>
      <c r="C36" s="411" t="s">
        <v>2515</v>
      </c>
      <c r="D36" s="411"/>
      <c r="E36" s="419"/>
      <c r="F36" s="419"/>
      <c r="G36" s="419" t="s">
        <v>2449</v>
      </c>
      <c r="H36" s="418"/>
      <c r="I36" s="418"/>
      <c r="J36" s="420"/>
    </row>
    <row r="37" spans="1:10" ht="18" customHeight="1">
      <c r="B37" s="418" t="s">
        <v>2455</v>
      </c>
      <c r="C37" s="412" t="s">
        <v>2516</v>
      </c>
      <c r="D37" s="412"/>
      <c r="E37" s="418"/>
      <c r="F37" s="418"/>
      <c r="G37" s="418" t="s">
        <v>2456</v>
      </c>
      <c r="H37" s="418"/>
      <c r="I37" s="418"/>
      <c r="J37" s="420"/>
    </row>
    <row r="38" spans="1:10" ht="18" customHeight="1">
      <c r="B38" s="415" t="s">
        <v>49</v>
      </c>
      <c r="C38" s="416" t="s">
        <v>54</v>
      </c>
      <c r="D38" s="829" t="s">
        <v>1904</v>
      </c>
      <c r="E38" s="830"/>
      <c r="F38" s="830"/>
      <c r="G38" s="537" t="s">
        <v>2423</v>
      </c>
      <c r="H38" s="609"/>
      <c r="I38" s="609"/>
      <c r="J38" s="420"/>
    </row>
    <row r="39" spans="1:10" ht="18" customHeight="1">
      <c r="B39" s="410" t="s">
        <v>50</v>
      </c>
      <c r="C39" s="411" t="s">
        <v>55</v>
      </c>
      <c r="D39" s="831"/>
      <c r="E39" s="832"/>
      <c r="F39" s="832"/>
      <c r="G39" s="419" t="s">
        <v>2422</v>
      </c>
      <c r="H39" s="609"/>
      <c r="I39" s="609"/>
      <c r="J39" s="420"/>
    </row>
    <row r="40" spans="1:10" ht="18" customHeight="1">
      <c r="B40" s="410" t="s">
        <v>52</v>
      </c>
      <c r="C40" s="411" t="s">
        <v>56</v>
      </c>
      <c r="D40" s="831"/>
      <c r="E40" s="832"/>
      <c r="F40" s="832"/>
      <c r="G40" s="419" t="s">
        <v>2440</v>
      </c>
      <c r="H40" s="609"/>
      <c r="I40" s="609"/>
      <c r="J40" s="420"/>
    </row>
    <row r="41" spans="1:10" ht="18" customHeight="1">
      <c r="B41" s="413" t="s">
        <v>1900</v>
      </c>
      <c r="C41" s="414" t="s">
        <v>1902</v>
      </c>
      <c r="D41" s="833"/>
      <c r="E41" s="834"/>
      <c r="F41" s="834"/>
      <c r="G41" s="419" t="s">
        <v>2424</v>
      </c>
      <c r="H41" s="609"/>
      <c r="I41" s="609"/>
      <c r="J41" s="420"/>
    </row>
    <row r="42" spans="1:10" ht="18" customHeight="1">
      <c r="B42" s="594" t="s">
        <v>51</v>
      </c>
      <c r="C42" s="595" t="s">
        <v>55</v>
      </c>
      <c r="D42" s="835" t="s">
        <v>2519</v>
      </c>
      <c r="E42" s="836"/>
      <c r="F42" s="836"/>
      <c r="G42" s="596" t="s">
        <v>2425</v>
      </c>
      <c r="H42" s="609"/>
      <c r="I42" s="609"/>
      <c r="J42" s="420"/>
    </row>
    <row r="43" spans="1:10" ht="18" customHeight="1">
      <c r="B43" s="597" t="s">
        <v>1901</v>
      </c>
      <c r="C43" s="412" t="s">
        <v>1903</v>
      </c>
      <c r="D43" s="837"/>
      <c r="E43" s="838"/>
      <c r="F43" s="838"/>
      <c r="G43" s="418" t="s">
        <v>2426</v>
      </c>
      <c r="H43" s="609"/>
      <c r="I43" s="609"/>
      <c r="J43" s="420"/>
    </row>
    <row r="44" spans="1:10" ht="18" customHeight="1">
      <c r="B44" s="598" t="s">
        <v>53</v>
      </c>
      <c r="C44" s="599" t="s">
        <v>1902</v>
      </c>
      <c r="D44" s="839"/>
      <c r="E44" s="840"/>
      <c r="F44" s="840"/>
      <c r="G44" s="600" t="s">
        <v>2427</v>
      </c>
      <c r="H44" s="609"/>
      <c r="I44" s="609"/>
      <c r="J44" s="420"/>
    </row>
    <row r="45" spans="1:10" ht="18" customHeight="1">
      <c r="B45" s="419" t="s">
        <v>2520</v>
      </c>
      <c r="C45" s="411" t="s">
        <v>2521</v>
      </c>
      <c r="D45" s="411"/>
      <c r="E45" s="419"/>
      <c r="F45" s="419"/>
      <c r="G45" s="419" t="s">
        <v>2522</v>
      </c>
      <c r="H45" s="418"/>
      <c r="I45" s="418"/>
      <c r="J45" s="420"/>
    </row>
    <row r="46" spans="1:10" ht="15" customHeight="1">
      <c r="B46" s="112"/>
      <c r="C46" s="1"/>
      <c r="D46" s="1"/>
      <c r="E46" s="112"/>
      <c r="F46" s="112"/>
      <c r="G46" s="112"/>
      <c r="H46" s="112"/>
      <c r="I46" s="112"/>
    </row>
    <row r="47" spans="1:10" ht="15" customHeight="1" thickBot="1"/>
    <row r="48" spans="1:10" ht="16.5" customHeight="1" thickBot="1">
      <c r="A48" s="143" t="s">
        <v>833</v>
      </c>
      <c r="B48" s="144"/>
      <c r="C48" s="144"/>
      <c r="D48" s="144"/>
      <c r="E48" s="144"/>
      <c r="F48" s="144"/>
      <c r="G48" s="144"/>
      <c r="H48" s="144"/>
      <c r="I48" s="144"/>
      <c r="J48" s="144"/>
    </row>
    <row r="49" spans="1:10" ht="30.75" customHeight="1">
      <c r="A49" s="455" t="s">
        <v>1937</v>
      </c>
      <c r="B49" s="257" t="s">
        <v>2389</v>
      </c>
      <c r="C49" s="257" t="s">
        <v>2390</v>
      </c>
      <c r="D49" s="257" t="s">
        <v>2391</v>
      </c>
      <c r="E49" s="258" t="s">
        <v>2535</v>
      </c>
      <c r="F49" s="258" t="s">
        <v>2392</v>
      </c>
      <c r="G49" s="853" t="s">
        <v>2432</v>
      </c>
      <c r="H49" s="854"/>
      <c r="I49" s="853" t="s">
        <v>2393</v>
      </c>
      <c r="J49" s="897"/>
    </row>
    <row r="50" spans="1:10" ht="15" customHeight="1">
      <c r="A50" s="610" t="s">
        <v>35</v>
      </c>
      <c r="B50" s="611" t="s">
        <v>1907</v>
      </c>
      <c r="C50" s="612" t="s">
        <v>67</v>
      </c>
      <c r="D50" s="612" t="s">
        <v>67</v>
      </c>
      <c r="E50" s="613" t="s">
        <v>67</v>
      </c>
      <c r="F50" s="613" t="s">
        <v>1909</v>
      </c>
      <c r="G50" s="857" t="s">
        <v>67</v>
      </c>
      <c r="H50" s="858"/>
      <c r="I50" s="857" t="s">
        <v>67</v>
      </c>
      <c r="J50" s="898"/>
    </row>
    <row r="51" spans="1:10" ht="15" customHeight="1">
      <c r="A51" s="260"/>
      <c r="B51" s="614" t="s">
        <v>1908</v>
      </c>
      <c r="C51" s="615"/>
      <c r="D51" s="615"/>
      <c r="E51" s="616"/>
      <c r="F51" s="616"/>
      <c r="G51" s="616"/>
      <c r="H51" s="617"/>
      <c r="I51" s="616"/>
      <c r="J51" s="176"/>
    </row>
    <row r="52" spans="1:10" ht="15" customHeight="1">
      <c r="A52" s="446" t="s">
        <v>36</v>
      </c>
      <c r="B52" s="611" t="s">
        <v>1910</v>
      </c>
      <c r="C52" s="612" t="s">
        <v>67</v>
      </c>
      <c r="D52" s="612" t="s">
        <v>67</v>
      </c>
      <c r="E52" s="613" t="s">
        <v>67</v>
      </c>
      <c r="F52" s="613" t="s">
        <v>1909</v>
      </c>
      <c r="G52" s="857" t="s">
        <v>67</v>
      </c>
      <c r="H52" s="858"/>
      <c r="I52" s="857" t="s">
        <v>67</v>
      </c>
      <c r="J52" s="898"/>
    </row>
    <row r="53" spans="1:10" ht="15" customHeight="1">
      <c r="A53" s="260"/>
      <c r="B53" s="614" t="s">
        <v>1911</v>
      </c>
      <c r="C53" s="615"/>
      <c r="D53" s="615"/>
      <c r="E53" s="616"/>
      <c r="F53" s="616"/>
      <c r="G53" s="616"/>
      <c r="H53" s="617"/>
      <c r="I53" s="616"/>
      <c r="J53" s="176"/>
    </row>
    <row r="54" spans="1:10" ht="15" customHeight="1">
      <c r="A54" s="446" t="s">
        <v>2523</v>
      </c>
      <c r="B54" s="611" t="s">
        <v>67</v>
      </c>
      <c r="C54" s="612" t="s">
        <v>2524</v>
      </c>
      <c r="D54" s="612" t="s">
        <v>67</v>
      </c>
      <c r="E54" s="613" t="s">
        <v>67</v>
      </c>
      <c r="F54" s="613" t="s">
        <v>67</v>
      </c>
      <c r="G54" s="857" t="s">
        <v>2525</v>
      </c>
      <c r="H54" s="858"/>
      <c r="I54" s="857" t="s">
        <v>67</v>
      </c>
      <c r="J54" s="898"/>
    </row>
    <row r="55" spans="1:10" ht="15" customHeight="1">
      <c r="A55" s="260"/>
      <c r="B55" s="614"/>
      <c r="C55" s="615"/>
      <c r="D55" s="615"/>
      <c r="E55" s="616"/>
      <c r="F55" s="616"/>
      <c r="G55" s="899" t="s">
        <v>2526</v>
      </c>
      <c r="H55" s="900"/>
      <c r="I55" s="616"/>
      <c r="J55" s="176"/>
    </row>
    <row r="56" spans="1:10" ht="15" customHeight="1">
      <c r="A56" s="446" t="s">
        <v>2527</v>
      </c>
      <c r="B56" s="611" t="s">
        <v>67</v>
      </c>
      <c r="C56" s="611" t="s">
        <v>1921</v>
      </c>
      <c r="D56" s="612" t="s">
        <v>1913</v>
      </c>
      <c r="E56" s="618"/>
      <c r="F56" s="618" t="s">
        <v>67</v>
      </c>
      <c r="G56" s="813" t="s">
        <v>1909</v>
      </c>
      <c r="H56" s="814"/>
      <c r="I56" s="857" t="s">
        <v>67</v>
      </c>
      <c r="J56" s="898"/>
    </row>
    <row r="57" spans="1:10" ht="15" customHeight="1">
      <c r="A57" s="446"/>
      <c r="B57" s="619"/>
      <c r="C57" s="620"/>
      <c r="D57" s="621" t="s">
        <v>2377</v>
      </c>
      <c r="E57" s="622"/>
      <c r="F57" s="622"/>
      <c r="G57" s="815" t="s">
        <v>2431</v>
      </c>
      <c r="H57" s="816"/>
      <c r="I57" s="620"/>
    </row>
    <row r="58" spans="1:10" ht="15" customHeight="1">
      <c r="A58" s="446"/>
      <c r="B58" s="619"/>
      <c r="C58" s="620"/>
      <c r="D58" s="622" t="s">
        <v>2429</v>
      </c>
      <c r="E58" s="622"/>
      <c r="F58" s="622"/>
      <c r="G58" s="622"/>
      <c r="H58" s="623"/>
      <c r="I58" s="620"/>
    </row>
    <row r="59" spans="1:10" ht="15" customHeight="1">
      <c r="A59" s="260"/>
      <c r="B59" s="614"/>
      <c r="C59" s="841" t="s">
        <v>2528</v>
      </c>
      <c r="D59" s="842"/>
      <c r="E59" s="624"/>
      <c r="F59" s="624"/>
      <c r="G59" s="624"/>
      <c r="H59" s="625"/>
      <c r="I59" s="616"/>
      <c r="J59" s="176"/>
    </row>
    <row r="60" spans="1:10" ht="15" customHeight="1">
      <c r="A60" s="446" t="s">
        <v>37</v>
      </c>
      <c r="B60" s="611" t="s">
        <v>67</v>
      </c>
      <c r="C60" s="611" t="s">
        <v>1912</v>
      </c>
      <c r="D60" s="612" t="s">
        <v>1913</v>
      </c>
      <c r="E60" s="618" t="s">
        <v>67</v>
      </c>
      <c r="F60" s="618" t="s">
        <v>67</v>
      </c>
      <c r="G60" s="813" t="s">
        <v>1909</v>
      </c>
      <c r="H60" s="814"/>
      <c r="I60" s="857" t="s">
        <v>67</v>
      </c>
      <c r="J60" s="898"/>
    </row>
    <row r="61" spans="1:10" ht="15" customHeight="1">
      <c r="A61" s="446"/>
      <c r="B61" s="619"/>
      <c r="C61" s="620"/>
      <c r="D61" s="621" t="s">
        <v>2377</v>
      </c>
      <c r="E61" s="622"/>
      <c r="F61" s="622"/>
      <c r="G61" s="815" t="s">
        <v>2431</v>
      </c>
      <c r="H61" s="816"/>
      <c r="I61" s="620"/>
    </row>
    <row r="62" spans="1:10" ht="15" customHeight="1">
      <c r="A62" s="446"/>
      <c r="B62" s="619"/>
      <c r="C62" s="620"/>
      <c r="D62" s="622" t="s">
        <v>2429</v>
      </c>
      <c r="E62" s="622"/>
      <c r="F62" s="622"/>
      <c r="G62" s="622"/>
      <c r="H62" s="623"/>
      <c r="I62" s="620"/>
    </row>
    <row r="63" spans="1:10" ht="15" customHeight="1">
      <c r="A63" s="260"/>
      <c r="B63" s="614"/>
      <c r="C63" s="841" t="s">
        <v>1914</v>
      </c>
      <c r="D63" s="842"/>
      <c r="E63" s="624"/>
      <c r="F63" s="624"/>
      <c r="G63" s="624"/>
      <c r="H63" s="625"/>
      <c r="I63" s="616"/>
      <c r="J63" s="176"/>
    </row>
    <row r="64" spans="1:10" ht="15" customHeight="1">
      <c r="A64" s="446" t="s">
        <v>2529</v>
      </c>
      <c r="B64" s="611" t="s">
        <v>67</v>
      </c>
      <c r="C64" s="612" t="s">
        <v>67</v>
      </c>
      <c r="D64" s="612" t="s">
        <v>2530</v>
      </c>
      <c r="E64" s="613" t="s">
        <v>1917</v>
      </c>
      <c r="F64" s="613" t="s">
        <v>2530</v>
      </c>
      <c r="G64" s="857" t="s">
        <v>67</v>
      </c>
      <c r="H64" s="858"/>
      <c r="I64" s="857" t="s">
        <v>67</v>
      </c>
      <c r="J64" s="898"/>
    </row>
    <row r="65" spans="1:10" ht="15" customHeight="1">
      <c r="A65" s="260"/>
      <c r="B65" s="614"/>
      <c r="C65" s="615"/>
      <c r="D65" s="615"/>
      <c r="E65" s="616" t="s">
        <v>2536</v>
      </c>
      <c r="F65" s="616"/>
      <c r="G65" s="616"/>
      <c r="H65" s="617"/>
      <c r="I65" s="616"/>
      <c r="J65" s="176"/>
    </row>
    <row r="66" spans="1:10" ht="15" customHeight="1">
      <c r="A66" s="446" t="s">
        <v>1905</v>
      </c>
      <c r="B66" s="611" t="s">
        <v>67</v>
      </c>
      <c r="C66" s="612" t="s">
        <v>67</v>
      </c>
      <c r="D66" s="612" t="s">
        <v>1915</v>
      </c>
      <c r="E66" s="613" t="s">
        <v>67</v>
      </c>
      <c r="F66" s="613" t="s">
        <v>1915</v>
      </c>
      <c r="G66" s="857" t="s">
        <v>67</v>
      </c>
      <c r="H66" s="858"/>
      <c r="I66" s="857" t="s">
        <v>67</v>
      </c>
      <c r="J66" s="898"/>
    </row>
    <row r="67" spans="1:10" ht="15" customHeight="1">
      <c r="A67" s="260"/>
      <c r="B67" s="614"/>
      <c r="C67" s="615"/>
      <c r="D67" s="615"/>
      <c r="E67" s="616"/>
      <c r="F67" s="616" t="s">
        <v>2428</v>
      </c>
      <c r="G67" s="616"/>
      <c r="H67" s="617"/>
      <c r="I67" s="616"/>
      <c r="J67" s="176"/>
    </row>
    <row r="68" spans="1:10" ht="15" customHeight="1">
      <c r="A68" s="446" t="s">
        <v>1906</v>
      </c>
      <c r="B68" s="611" t="s">
        <v>67</v>
      </c>
      <c r="C68" s="612" t="s">
        <v>67</v>
      </c>
      <c r="D68" s="612" t="s">
        <v>1916</v>
      </c>
      <c r="E68" s="613" t="s">
        <v>67</v>
      </c>
      <c r="F68" s="613" t="s">
        <v>1916</v>
      </c>
      <c r="G68" s="857" t="s">
        <v>67</v>
      </c>
      <c r="H68" s="858"/>
      <c r="I68" s="857" t="s">
        <v>67</v>
      </c>
      <c r="J68" s="898"/>
    </row>
    <row r="69" spans="1:10" ht="15" customHeight="1">
      <c r="A69" s="260"/>
      <c r="B69" s="614"/>
      <c r="C69" s="615"/>
      <c r="D69" s="615"/>
      <c r="E69" s="616"/>
      <c r="F69" s="616" t="s">
        <v>2430</v>
      </c>
      <c r="G69" s="616"/>
      <c r="H69" s="617"/>
      <c r="I69" s="616"/>
      <c r="J69" s="176"/>
    </row>
    <row r="70" spans="1:10" ht="15" customHeight="1">
      <c r="A70" s="446" t="s">
        <v>38</v>
      </c>
      <c r="B70" s="611" t="s">
        <v>67</v>
      </c>
      <c r="C70" s="612" t="s">
        <v>67</v>
      </c>
      <c r="D70" s="612" t="s">
        <v>1907</v>
      </c>
      <c r="E70" s="613" t="s">
        <v>67</v>
      </c>
      <c r="F70" s="613" t="s">
        <v>67</v>
      </c>
      <c r="G70" s="813" t="s">
        <v>1909</v>
      </c>
      <c r="H70" s="814"/>
      <c r="I70" s="857" t="s">
        <v>67</v>
      </c>
      <c r="J70" s="898"/>
    </row>
    <row r="71" spans="1:10" ht="15" customHeight="1">
      <c r="A71" s="446"/>
      <c r="B71" s="619"/>
      <c r="C71" s="626"/>
      <c r="D71" s="626" t="s">
        <v>2433</v>
      </c>
      <c r="E71" s="620"/>
      <c r="F71" s="620"/>
      <c r="G71" s="815" t="s">
        <v>2431</v>
      </c>
      <c r="H71" s="816"/>
      <c r="I71" s="620"/>
    </row>
    <row r="72" spans="1:10" ht="15" customHeight="1">
      <c r="A72" s="260"/>
      <c r="B72" s="614"/>
      <c r="C72" s="615"/>
      <c r="D72" s="614" t="s">
        <v>1918</v>
      </c>
      <c r="E72" s="616"/>
      <c r="F72" s="616"/>
      <c r="G72" s="624"/>
      <c r="H72" s="625"/>
      <c r="I72" s="616"/>
      <c r="J72" s="176"/>
    </row>
    <row r="73" spans="1:10" ht="15" customHeight="1">
      <c r="A73" s="446" t="s">
        <v>39</v>
      </c>
      <c r="B73" s="611" t="s">
        <v>67</v>
      </c>
      <c r="C73" s="612" t="s">
        <v>67</v>
      </c>
      <c r="D73" s="612" t="s">
        <v>67</v>
      </c>
      <c r="E73" s="613" t="s">
        <v>67</v>
      </c>
      <c r="F73" s="613" t="s">
        <v>1917</v>
      </c>
      <c r="G73" s="813" t="s">
        <v>1909</v>
      </c>
      <c r="H73" s="814"/>
      <c r="I73" s="857" t="s">
        <v>67</v>
      </c>
      <c r="J73" s="898"/>
    </row>
    <row r="74" spans="1:10" ht="15" customHeight="1">
      <c r="A74" s="260"/>
      <c r="B74" s="614"/>
      <c r="C74" s="615"/>
      <c r="D74" s="615"/>
      <c r="E74" s="616"/>
      <c r="F74" s="616" t="s">
        <v>2434</v>
      </c>
      <c r="G74" s="901" t="s">
        <v>2431</v>
      </c>
      <c r="H74" s="902"/>
      <c r="I74" s="616"/>
      <c r="J74" s="176"/>
    </row>
    <row r="75" spans="1:10" ht="15" customHeight="1">
      <c r="A75" s="446" t="s">
        <v>40</v>
      </c>
      <c r="B75" s="611" t="s">
        <v>67</v>
      </c>
      <c r="C75" s="612" t="s">
        <v>67</v>
      </c>
      <c r="D75" s="612" t="s">
        <v>1920</v>
      </c>
      <c r="E75" s="613" t="s">
        <v>67</v>
      </c>
      <c r="F75" s="613" t="s">
        <v>67</v>
      </c>
      <c r="G75" s="813" t="s">
        <v>1909</v>
      </c>
      <c r="H75" s="814"/>
      <c r="I75" s="857" t="s">
        <v>67</v>
      </c>
      <c r="J75" s="898"/>
    </row>
    <row r="76" spans="1:10" ht="15" customHeight="1">
      <c r="A76" s="446"/>
      <c r="B76" s="619"/>
      <c r="C76" s="626"/>
      <c r="D76" s="626" t="s">
        <v>2378</v>
      </c>
      <c r="E76" s="620"/>
      <c r="F76" s="620"/>
      <c r="G76" s="815" t="s">
        <v>2431</v>
      </c>
      <c r="H76" s="816"/>
      <c r="I76" s="620"/>
    </row>
    <row r="77" spans="1:10" ht="15" customHeight="1">
      <c r="A77" s="260"/>
      <c r="B77" s="614"/>
      <c r="C77" s="615"/>
      <c r="D77" s="614" t="s">
        <v>1919</v>
      </c>
      <c r="E77" s="616"/>
      <c r="F77" s="616"/>
      <c r="G77" s="624"/>
      <c r="H77" s="625"/>
      <c r="I77" s="616"/>
      <c r="J77" s="176"/>
    </row>
    <row r="78" spans="1:10" ht="15" customHeight="1">
      <c r="A78" s="446" t="s">
        <v>41</v>
      </c>
      <c r="B78" s="611" t="s">
        <v>67</v>
      </c>
      <c r="C78" s="612" t="s">
        <v>67</v>
      </c>
      <c r="D78" s="612" t="s">
        <v>1921</v>
      </c>
      <c r="E78" s="613" t="s">
        <v>67</v>
      </c>
      <c r="F78" s="613" t="s">
        <v>1915</v>
      </c>
      <c r="G78" s="813" t="s">
        <v>1915</v>
      </c>
      <c r="H78" s="814"/>
      <c r="I78" s="857" t="s">
        <v>67</v>
      </c>
      <c r="J78" s="898"/>
    </row>
    <row r="79" spans="1:10" ht="15" customHeight="1">
      <c r="A79" s="260"/>
      <c r="B79" s="614"/>
      <c r="C79" s="615"/>
      <c r="D79" s="614" t="s">
        <v>1922</v>
      </c>
      <c r="E79" s="616"/>
      <c r="F79" s="616" t="s">
        <v>2435</v>
      </c>
      <c r="G79" s="901" t="s">
        <v>2431</v>
      </c>
      <c r="H79" s="902"/>
      <c r="I79" s="616"/>
      <c r="J79" s="176"/>
    </row>
    <row r="80" spans="1:10" ht="15" customHeight="1">
      <c r="A80" s="610" t="s">
        <v>42</v>
      </c>
      <c r="B80" s="611" t="s">
        <v>67</v>
      </c>
      <c r="C80" s="612" t="s">
        <v>67</v>
      </c>
      <c r="D80" s="612" t="s">
        <v>67</v>
      </c>
      <c r="E80" s="613" t="s">
        <v>67</v>
      </c>
      <c r="F80" s="613" t="s">
        <v>1923</v>
      </c>
      <c r="G80" s="813" t="s">
        <v>1915</v>
      </c>
      <c r="H80" s="814"/>
      <c r="I80" s="857" t="s">
        <v>67</v>
      </c>
      <c r="J80" s="898"/>
    </row>
    <row r="81" spans="1:10" ht="15" customHeight="1">
      <c r="A81" s="260"/>
      <c r="B81" s="614"/>
      <c r="C81" s="615"/>
      <c r="D81" s="615"/>
      <c r="E81" s="616"/>
      <c r="F81" s="616" t="s">
        <v>2436</v>
      </c>
      <c r="G81" s="901" t="s">
        <v>2431</v>
      </c>
      <c r="H81" s="902"/>
      <c r="I81" s="616"/>
      <c r="J81" s="176"/>
    </row>
    <row r="82" spans="1:10" ht="15" customHeight="1">
      <c r="A82" s="610" t="s">
        <v>43</v>
      </c>
      <c r="B82" s="611" t="s">
        <v>67</v>
      </c>
      <c r="C82" s="612" t="s">
        <v>67</v>
      </c>
      <c r="D82" s="627" t="s">
        <v>67</v>
      </c>
      <c r="E82" s="611" t="s">
        <v>67</v>
      </c>
      <c r="F82" s="611" t="s">
        <v>67</v>
      </c>
      <c r="G82" s="813" t="s">
        <v>1924</v>
      </c>
      <c r="H82" s="814"/>
      <c r="I82" s="857" t="s">
        <v>1909</v>
      </c>
      <c r="J82" s="898"/>
    </row>
    <row r="83" spans="1:10" ht="15" customHeight="1">
      <c r="A83" s="460"/>
      <c r="B83" s="626"/>
      <c r="C83" s="626"/>
      <c r="D83" s="621"/>
      <c r="E83" s="619"/>
      <c r="F83" s="619"/>
      <c r="G83" s="815" t="s">
        <v>2533</v>
      </c>
      <c r="H83" s="816"/>
      <c r="I83" s="904" t="s">
        <v>2531</v>
      </c>
      <c r="J83" s="772"/>
    </row>
    <row r="84" spans="1:10" ht="16.2" customHeight="1">
      <c r="A84" s="628"/>
      <c r="B84" s="629"/>
      <c r="C84" s="630"/>
      <c r="D84" s="631"/>
      <c r="E84" s="619"/>
      <c r="F84" s="619"/>
      <c r="G84" s="901" t="s">
        <v>2534</v>
      </c>
      <c r="H84" s="902"/>
      <c r="I84" s="899" t="s">
        <v>2532</v>
      </c>
      <c r="J84" s="903"/>
    </row>
    <row r="85" spans="1:10" ht="15" customHeight="1">
      <c r="A85" s="632" t="s">
        <v>44</v>
      </c>
      <c r="B85" s="633" t="s">
        <v>67</v>
      </c>
      <c r="C85" s="634" t="s">
        <v>67</v>
      </c>
      <c r="D85" s="627" t="s">
        <v>1925</v>
      </c>
      <c r="E85" s="611" t="s">
        <v>67</v>
      </c>
      <c r="F85" s="611" t="s">
        <v>67</v>
      </c>
      <c r="G85" s="857" t="s">
        <v>67</v>
      </c>
      <c r="H85" s="858"/>
      <c r="I85" s="857" t="s">
        <v>1909</v>
      </c>
      <c r="J85" s="898"/>
    </row>
    <row r="86" spans="1:10" ht="15" customHeight="1">
      <c r="A86" s="460"/>
      <c r="B86" s="635"/>
      <c r="C86" s="636"/>
      <c r="D86" s="621" t="s">
        <v>2377</v>
      </c>
      <c r="E86" s="619"/>
      <c r="F86" s="619"/>
      <c r="G86" s="620"/>
      <c r="H86" s="637"/>
      <c r="I86" s="904" t="s">
        <v>2531</v>
      </c>
      <c r="J86" s="772"/>
    </row>
    <row r="87" spans="1:10" ht="15" customHeight="1">
      <c r="A87" s="460"/>
      <c r="B87" s="635"/>
      <c r="C87" s="636"/>
      <c r="D87" s="621" t="s">
        <v>2429</v>
      </c>
      <c r="E87" s="619"/>
      <c r="F87" s="619"/>
      <c r="G87" s="620"/>
      <c r="H87" s="637"/>
      <c r="I87" s="904" t="s">
        <v>2532</v>
      </c>
      <c r="J87" s="772"/>
    </row>
    <row r="88" spans="1:10" ht="15" customHeight="1">
      <c r="A88" s="628"/>
      <c r="B88" s="638"/>
      <c r="C88" s="639"/>
      <c r="D88" s="614" t="s">
        <v>1926</v>
      </c>
      <c r="E88" s="640"/>
      <c r="F88" s="640"/>
      <c r="G88" s="641"/>
      <c r="H88" s="642"/>
      <c r="I88" s="822"/>
      <c r="J88" s="823"/>
    </row>
    <row r="89" spans="1:10" ht="15" customHeight="1">
      <c r="A89" s="632" t="s">
        <v>2537</v>
      </c>
      <c r="B89" s="633" t="s">
        <v>67</v>
      </c>
      <c r="C89" s="634" t="s">
        <v>67</v>
      </c>
      <c r="D89" s="627" t="s">
        <v>67</v>
      </c>
      <c r="E89" s="611" t="s">
        <v>67</v>
      </c>
      <c r="F89" s="611" t="s">
        <v>2538</v>
      </c>
      <c r="G89" s="857" t="s">
        <v>67</v>
      </c>
      <c r="H89" s="858"/>
      <c r="I89" s="857" t="s">
        <v>1909</v>
      </c>
      <c r="J89" s="898"/>
    </row>
    <row r="90" spans="1:10" ht="15" customHeight="1">
      <c r="A90" s="460"/>
      <c r="B90" s="635"/>
      <c r="C90" s="636"/>
      <c r="D90" s="621"/>
      <c r="E90" s="619"/>
      <c r="F90" s="619" t="s">
        <v>2774</v>
      </c>
      <c r="G90" s="620"/>
      <c r="H90" s="637"/>
      <c r="I90" s="904" t="s">
        <v>2531</v>
      </c>
      <c r="J90" s="772"/>
    </row>
    <row r="91" spans="1:10" ht="15" customHeight="1">
      <c r="A91" s="628"/>
      <c r="B91" s="638"/>
      <c r="C91" s="643"/>
      <c r="D91" s="614"/>
      <c r="E91" s="640"/>
      <c r="F91" s="640"/>
      <c r="G91" s="641"/>
      <c r="H91" s="642"/>
      <c r="I91" s="822" t="s">
        <v>2532</v>
      </c>
      <c r="J91" s="823"/>
    </row>
    <row r="92" spans="1:10" ht="15" customHeight="1">
      <c r="A92" s="276" t="s">
        <v>834</v>
      </c>
      <c r="B92" s="263" t="s">
        <v>835</v>
      </c>
      <c r="C92" s="263" t="s">
        <v>1930</v>
      </c>
      <c r="D92" s="263" t="s">
        <v>1927</v>
      </c>
      <c r="E92" s="263" t="s">
        <v>1928</v>
      </c>
      <c r="F92" s="263" t="s">
        <v>1929</v>
      </c>
      <c r="G92" s="449"/>
      <c r="H92" s="450"/>
      <c r="I92" s="450"/>
      <c r="J92" s="450"/>
    </row>
    <row r="93" spans="1:10" ht="15" customHeight="1">
      <c r="A93" s="264" t="s">
        <v>0</v>
      </c>
      <c r="B93" s="644">
        <v>24</v>
      </c>
      <c r="C93" s="608" t="s">
        <v>67</v>
      </c>
      <c r="D93" s="644">
        <v>4</v>
      </c>
      <c r="E93" s="644" t="s">
        <v>67</v>
      </c>
      <c r="F93" s="265" t="s">
        <v>67</v>
      </c>
      <c r="G93" s="447"/>
      <c r="H93" s="9"/>
      <c r="I93" s="9"/>
    </row>
    <row r="94" spans="1:10" ht="15" customHeight="1">
      <c r="A94" s="264" t="s">
        <v>2</v>
      </c>
      <c r="B94" s="645">
        <v>48</v>
      </c>
      <c r="C94" s="608" t="s">
        <v>67</v>
      </c>
      <c r="D94" s="644">
        <v>4</v>
      </c>
      <c r="E94" s="644" t="s">
        <v>67</v>
      </c>
      <c r="F94" s="265" t="s">
        <v>67</v>
      </c>
      <c r="G94" s="447"/>
      <c r="H94" s="9"/>
      <c r="I94" s="9"/>
    </row>
    <row r="95" spans="1:10" ht="15" customHeight="1">
      <c r="A95" s="264" t="s">
        <v>2445</v>
      </c>
      <c r="B95" s="645" t="s">
        <v>67</v>
      </c>
      <c r="C95" s="608">
        <v>8</v>
      </c>
      <c r="D95" s="644" t="s">
        <v>67</v>
      </c>
      <c r="E95" s="644">
        <v>2</v>
      </c>
      <c r="F95" s="265" t="s">
        <v>67</v>
      </c>
      <c r="G95" s="447"/>
      <c r="H95" s="9"/>
      <c r="I95" s="9"/>
    </row>
    <row r="96" spans="1:10" ht="15" customHeight="1">
      <c r="A96" s="264" t="s">
        <v>2446</v>
      </c>
      <c r="B96" s="645" t="s">
        <v>67</v>
      </c>
      <c r="C96" s="608">
        <v>24</v>
      </c>
      <c r="D96" s="644">
        <v>4</v>
      </c>
      <c r="E96" s="644">
        <v>4</v>
      </c>
      <c r="F96" s="265" t="s">
        <v>67</v>
      </c>
      <c r="G96" s="447"/>
      <c r="H96" s="9"/>
      <c r="I96" s="9"/>
    </row>
    <row r="97" spans="1:10" ht="15" customHeight="1">
      <c r="A97" s="264" t="s">
        <v>4</v>
      </c>
      <c r="B97" s="645" t="s">
        <v>67</v>
      </c>
      <c r="C97" s="608">
        <v>44</v>
      </c>
      <c r="D97" s="644">
        <v>4</v>
      </c>
      <c r="E97" s="644">
        <v>4</v>
      </c>
      <c r="F97" s="265" t="s">
        <v>67</v>
      </c>
      <c r="G97" s="447"/>
      <c r="H97" s="9"/>
      <c r="I97" s="9"/>
    </row>
    <row r="98" spans="1:10" ht="15" customHeight="1">
      <c r="A98" s="264" t="s">
        <v>2447</v>
      </c>
      <c r="B98" s="645" t="s">
        <v>67</v>
      </c>
      <c r="C98" s="608">
        <v>24</v>
      </c>
      <c r="D98" s="644">
        <v>4</v>
      </c>
      <c r="E98" s="644" t="s">
        <v>67</v>
      </c>
      <c r="F98" s="265" t="s">
        <v>67</v>
      </c>
      <c r="G98" s="447"/>
      <c r="H98" s="9"/>
      <c r="I98" s="9"/>
    </row>
    <row r="99" spans="1:10" ht="15" customHeight="1">
      <c r="A99" s="264" t="s">
        <v>6</v>
      </c>
      <c r="B99" s="645" t="s">
        <v>67</v>
      </c>
      <c r="C99" s="608" t="s">
        <v>67</v>
      </c>
      <c r="D99" s="644">
        <v>16</v>
      </c>
      <c r="E99" s="644" t="s">
        <v>67</v>
      </c>
      <c r="F99" s="265" t="s">
        <v>67</v>
      </c>
      <c r="G99" s="447"/>
      <c r="H99" s="9"/>
      <c r="I99" s="9"/>
    </row>
    <row r="100" spans="1:10" ht="15" customHeight="1">
      <c r="A100" s="264" t="s">
        <v>8</v>
      </c>
      <c r="B100" s="645" t="s">
        <v>67</v>
      </c>
      <c r="C100" s="608" t="s">
        <v>67</v>
      </c>
      <c r="D100" s="644">
        <v>24</v>
      </c>
      <c r="E100" s="644" t="s">
        <v>67</v>
      </c>
      <c r="F100" s="265" t="s">
        <v>67</v>
      </c>
      <c r="G100" s="447"/>
      <c r="H100" s="9"/>
      <c r="I100" s="9"/>
    </row>
    <row r="101" spans="1:10" ht="15" customHeight="1">
      <c r="A101" s="264" t="s">
        <v>1932</v>
      </c>
      <c r="B101" s="645" t="s">
        <v>67</v>
      </c>
      <c r="C101" s="608" t="s">
        <v>67</v>
      </c>
      <c r="D101" s="644">
        <v>24</v>
      </c>
      <c r="E101" s="644">
        <v>4</v>
      </c>
      <c r="F101" s="265" t="s">
        <v>67</v>
      </c>
      <c r="G101" s="447"/>
      <c r="H101" s="9"/>
      <c r="I101" s="9"/>
    </row>
    <row r="102" spans="1:10" ht="15" customHeight="1">
      <c r="A102" s="264" t="s">
        <v>14</v>
      </c>
      <c r="B102" s="645" t="s">
        <v>67</v>
      </c>
      <c r="C102" s="608" t="s">
        <v>67</v>
      </c>
      <c r="D102" s="644">
        <v>36</v>
      </c>
      <c r="E102" s="644">
        <v>4</v>
      </c>
      <c r="F102" s="265" t="s">
        <v>67</v>
      </c>
      <c r="G102" s="447"/>
      <c r="H102" s="9"/>
      <c r="I102" s="9"/>
    </row>
    <row r="103" spans="1:10" ht="15" customHeight="1">
      <c r="A103" s="264" t="s">
        <v>1931</v>
      </c>
      <c r="B103" s="645" t="s">
        <v>67</v>
      </c>
      <c r="C103" s="608" t="s">
        <v>67</v>
      </c>
      <c r="D103" s="644">
        <v>32</v>
      </c>
      <c r="E103" s="644">
        <v>8</v>
      </c>
      <c r="F103" s="265" t="s">
        <v>67</v>
      </c>
      <c r="G103" s="447"/>
      <c r="H103" s="9"/>
      <c r="I103" s="9"/>
    </row>
    <row r="104" spans="1:10" ht="15" customHeight="1">
      <c r="A104" s="264" t="s">
        <v>20</v>
      </c>
      <c r="B104" s="645" t="s">
        <v>67</v>
      </c>
      <c r="C104" s="608" t="s">
        <v>67</v>
      </c>
      <c r="D104" s="644" t="s">
        <v>67</v>
      </c>
      <c r="E104" s="644">
        <v>16</v>
      </c>
      <c r="F104" s="265">
        <v>4</v>
      </c>
      <c r="G104" s="447"/>
      <c r="H104" s="9"/>
      <c r="I104" s="9"/>
    </row>
    <row r="105" spans="1:10" ht="15" customHeight="1">
      <c r="A105" s="264" t="s">
        <v>22</v>
      </c>
      <c r="B105" s="645" t="s">
        <v>67</v>
      </c>
      <c r="C105" s="608" t="s">
        <v>67</v>
      </c>
      <c r="D105" s="644">
        <v>40</v>
      </c>
      <c r="E105" s="644" t="s">
        <v>67</v>
      </c>
      <c r="F105" s="265">
        <v>4</v>
      </c>
      <c r="G105" s="447"/>
      <c r="H105" s="9"/>
      <c r="I105" s="9"/>
    </row>
    <row r="106" spans="1:10" ht="15" customHeight="1">
      <c r="A106" s="264" t="s">
        <v>2448</v>
      </c>
      <c r="B106" s="645" t="s">
        <v>67</v>
      </c>
      <c r="C106" s="608" t="s">
        <v>67</v>
      </c>
      <c r="D106" s="644">
        <v>40</v>
      </c>
      <c r="E106" s="644" t="s">
        <v>67</v>
      </c>
      <c r="F106" s="265">
        <v>4</v>
      </c>
      <c r="G106" s="447"/>
      <c r="H106" s="9"/>
      <c r="I106" s="9"/>
    </row>
    <row r="107" spans="1:10" ht="15" customHeight="1">
      <c r="A107" s="262" t="s">
        <v>836</v>
      </c>
      <c r="B107" s="824" t="s">
        <v>1936</v>
      </c>
      <c r="C107" s="825"/>
      <c r="D107" s="824" t="s">
        <v>837</v>
      </c>
      <c r="E107" s="825"/>
      <c r="F107" s="263" t="s">
        <v>1935</v>
      </c>
      <c r="G107" s="453"/>
      <c r="H107" s="454"/>
      <c r="I107" s="454"/>
      <c r="J107" s="454"/>
    </row>
    <row r="108" spans="1:10" ht="15" customHeight="1">
      <c r="A108" s="264" t="s">
        <v>171</v>
      </c>
      <c r="B108" s="817" t="s">
        <v>1933</v>
      </c>
      <c r="C108" s="818"/>
      <c r="D108" s="817" t="s">
        <v>838</v>
      </c>
      <c r="E108" s="818"/>
      <c r="F108" s="265" t="s">
        <v>1934</v>
      </c>
      <c r="G108" s="452"/>
      <c r="J108" s="131"/>
    </row>
    <row r="109" spans="1:10" ht="15" customHeight="1">
      <c r="A109" s="262" t="s">
        <v>1938</v>
      </c>
      <c r="B109" s="263" t="s">
        <v>74</v>
      </c>
      <c r="C109" s="263" t="s">
        <v>1950</v>
      </c>
      <c r="D109" s="824" t="s">
        <v>1939</v>
      </c>
      <c r="E109" s="825"/>
      <c r="F109" s="824" t="s">
        <v>1940</v>
      </c>
      <c r="G109" s="825"/>
      <c r="H109" s="824" t="s">
        <v>2437</v>
      </c>
      <c r="I109" s="825"/>
      <c r="J109" s="457"/>
    </row>
    <row r="110" spans="1:10" ht="15" customHeight="1">
      <c r="A110" s="259" t="s">
        <v>0</v>
      </c>
      <c r="B110" s="644" t="s">
        <v>1941</v>
      </c>
      <c r="C110" s="644">
        <v>1</v>
      </c>
      <c r="D110" s="817" t="s">
        <v>1946</v>
      </c>
      <c r="E110" s="818"/>
      <c r="F110" s="846" t="s">
        <v>1949</v>
      </c>
      <c r="G110" s="918"/>
      <c r="H110" s="646"/>
      <c r="I110" s="647"/>
      <c r="J110" s="152"/>
    </row>
    <row r="111" spans="1:10" ht="15" customHeight="1">
      <c r="A111" s="259" t="s">
        <v>2</v>
      </c>
      <c r="B111" s="644" t="s">
        <v>1942</v>
      </c>
      <c r="C111" s="644">
        <v>1</v>
      </c>
      <c r="D111" s="817" t="s">
        <v>1947</v>
      </c>
      <c r="E111" s="818"/>
      <c r="F111" s="848"/>
      <c r="G111" s="919"/>
      <c r="H111" s="648"/>
      <c r="I111" s="649"/>
      <c r="J111" s="152"/>
    </row>
    <row r="112" spans="1:10" ht="15" customHeight="1">
      <c r="A112" s="264" t="s">
        <v>2445</v>
      </c>
      <c r="B112" s="644" t="s">
        <v>67</v>
      </c>
      <c r="C112" s="644">
        <v>1</v>
      </c>
      <c r="D112" s="817" t="s">
        <v>2541</v>
      </c>
      <c r="E112" s="818"/>
      <c r="F112" s="848"/>
      <c r="G112" s="919"/>
      <c r="H112" s="648"/>
      <c r="I112" s="649"/>
      <c r="J112" s="152"/>
    </row>
    <row r="113" spans="1:10" ht="15" customHeight="1">
      <c r="A113" s="264" t="s">
        <v>2446</v>
      </c>
      <c r="B113" s="644" t="s">
        <v>2539</v>
      </c>
      <c r="C113" s="644">
        <v>1</v>
      </c>
      <c r="D113" s="817" t="s">
        <v>2540</v>
      </c>
      <c r="E113" s="818"/>
      <c r="F113" s="848"/>
      <c r="G113" s="919"/>
      <c r="H113" s="648"/>
      <c r="I113" s="649"/>
      <c r="J113" s="152"/>
    </row>
    <row r="114" spans="1:10" ht="15" customHeight="1">
      <c r="A114" s="259" t="s">
        <v>4</v>
      </c>
      <c r="B114" s="644" t="s">
        <v>1942</v>
      </c>
      <c r="C114" s="644">
        <v>1</v>
      </c>
      <c r="D114" s="817" t="s">
        <v>1947</v>
      </c>
      <c r="E114" s="818"/>
      <c r="F114" s="848"/>
      <c r="G114" s="919"/>
      <c r="H114" s="648"/>
      <c r="I114" s="649"/>
      <c r="J114" s="152"/>
    </row>
    <row r="115" spans="1:10" ht="15" customHeight="1">
      <c r="A115" s="264" t="s">
        <v>2447</v>
      </c>
      <c r="B115" s="644" t="s">
        <v>1943</v>
      </c>
      <c r="C115" s="644">
        <v>1</v>
      </c>
      <c r="D115" s="817" t="s">
        <v>1948</v>
      </c>
      <c r="E115" s="818"/>
      <c r="F115" s="850"/>
      <c r="G115" s="920"/>
      <c r="H115" s="650"/>
      <c r="I115" s="651"/>
      <c r="J115" s="152"/>
    </row>
    <row r="116" spans="1:10" ht="15" customHeight="1">
      <c r="A116" s="259" t="s">
        <v>6</v>
      </c>
      <c r="B116" s="644" t="s">
        <v>1943</v>
      </c>
      <c r="C116" s="644">
        <v>1</v>
      </c>
      <c r="D116" s="817" t="s">
        <v>67</v>
      </c>
      <c r="E116" s="818"/>
      <c r="F116" s="817" t="s">
        <v>67</v>
      </c>
      <c r="G116" s="843"/>
      <c r="H116" s="650"/>
      <c r="I116" s="651"/>
      <c r="J116" s="152"/>
    </row>
    <row r="117" spans="1:10" ht="15" customHeight="1">
      <c r="A117" s="259" t="s">
        <v>8</v>
      </c>
      <c r="B117" s="644" t="s">
        <v>1943</v>
      </c>
      <c r="C117" s="644">
        <v>1</v>
      </c>
      <c r="D117" s="817" t="s">
        <v>67</v>
      </c>
      <c r="E117" s="818"/>
      <c r="F117" s="817" t="s">
        <v>67</v>
      </c>
      <c r="G117" s="843"/>
      <c r="H117" s="652"/>
      <c r="I117" s="651"/>
      <c r="J117" s="152"/>
    </row>
    <row r="118" spans="1:10" ht="15" customHeight="1">
      <c r="A118" s="259" t="s">
        <v>10</v>
      </c>
      <c r="B118" s="644" t="s">
        <v>1941</v>
      </c>
      <c r="C118" s="644">
        <v>1</v>
      </c>
      <c r="D118" s="817" t="s">
        <v>1946</v>
      </c>
      <c r="E118" s="818"/>
      <c r="F118" s="846" t="s">
        <v>1949</v>
      </c>
      <c r="G118" s="847"/>
      <c r="H118" s="652"/>
      <c r="I118" s="651"/>
      <c r="J118" s="152"/>
    </row>
    <row r="119" spans="1:10" ht="15" customHeight="1">
      <c r="A119" s="259" t="s">
        <v>12</v>
      </c>
      <c r="B119" s="644" t="s">
        <v>1943</v>
      </c>
      <c r="C119" s="644">
        <v>1</v>
      </c>
      <c r="D119" s="817" t="s">
        <v>1946</v>
      </c>
      <c r="E119" s="818"/>
      <c r="F119" s="848"/>
      <c r="G119" s="849"/>
      <c r="H119" s="652"/>
      <c r="I119" s="651"/>
      <c r="J119" s="152"/>
    </row>
    <row r="120" spans="1:10" ht="15" customHeight="1">
      <c r="A120" s="259" t="s">
        <v>14</v>
      </c>
      <c r="B120" s="644" t="s">
        <v>1944</v>
      </c>
      <c r="C120" s="644">
        <v>1</v>
      </c>
      <c r="D120" s="817" t="s">
        <v>1948</v>
      </c>
      <c r="E120" s="818"/>
      <c r="F120" s="848"/>
      <c r="G120" s="849"/>
      <c r="H120" s="653"/>
      <c r="I120" s="654"/>
      <c r="J120" s="152"/>
    </row>
    <row r="121" spans="1:10" ht="15" customHeight="1">
      <c r="A121" s="259" t="s">
        <v>16</v>
      </c>
      <c r="B121" s="644" t="s">
        <v>1944</v>
      </c>
      <c r="C121" s="644">
        <v>1</v>
      </c>
      <c r="D121" s="817" t="s">
        <v>1948</v>
      </c>
      <c r="E121" s="818"/>
      <c r="F121" s="848"/>
      <c r="G121" s="849"/>
      <c r="H121" s="653"/>
      <c r="I121" s="651"/>
      <c r="J121" s="152"/>
    </row>
    <row r="122" spans="1:10" ht="15" customHeight="1">
      <c r="A122" s="259" t="s">
        <v>18</v>
      </c>
      <c r="B122" s="644" t="s">
        <v>1945</v>
      </c>
      <c r="C122" s="644">
        <v>1</v>
      </c>
      <c r="D122" s="817" t="s">
        <v>1948</v>
      </c>
      <c r="E122" s="818"/>
      <c r="F122" s="848"/>
      <c r="G122" s="849"/>
      <c r="H122" s="653"/>
      <c r="I122" s="651"/>
      <c r="J122" s="152"/>
    </row>
    <row r="123" spans="1:10" ht="15" customHeight="1">
      <c r="A123" s="259" t="s">
        <v>20</v>
      </c>
      <c r="B123" s="644" t="s">
        <v>1945</v>
      </c>
      <c r="C123" s="644">
        <v>1</v>
      </c>
      <c r="D123" s="817" t="s">
        <v>1948</v>
      </c>
      <c r="E123" s="818"/>
      <c r="F123" s="848"/>
      <c r="G123" s="849"/>
      <c r="H123" s="652"/>
      <c r="I123" s="651"/>
      <c r="J123" s="152"/>
    </row>
    <row r="124" spans="1:10" ht="15" customHeight="1">
      <c r="A124" s="259" t="s">
        <v>22</v>
      </c>
      <c r="B124" s="644" t="s">
        <v>1944</v>
      </c>
      <c r="C124" s="644">
        <v>1</v>
      </c>
      <c r="D124" s="817" t="s">
        <v>1948</v>
      </c>
      <c r="E124" s="818"/>
      <c r="F124" s="848"/>
      <c r="G124" s="849"/>
      <c r="H124" s="652"/>
      <c r="I124" s="651"/>
      <c r="J124" s="152"/>
    </row>
    <row r="125" spans="1:10" ht="15" customHeight="1">
      <c r="A125" s="259" t="s">
        <v>2448</v>
      </c>
      <c r="B125" s="644" t="s">
        <v>1945</v>
      </c>
      <c r="C125" s="644">
        <v>1</v>
      </c>
      <c r="D125" s="817" t="s">
        <v>1948</v>
      </c>
      <c r="E125" s="818"/>
      <c r="F125" s="850"/>
      <c r="G125" s="851"/>
      <c r="H125" s="655"/>
      <c r="I125" s="656"/>
      <c r="J125" s="456"/>
    </row>
    <row r="126" spans="1:10" ht="15" customHeight="1">
      <c r="A126" s="262" t="s">
        <v>839</v>
      </c>
      <c r="B126" s="266"/>
      <c r="C126" s="267"/>
      <c r="D126" s="267"/>
      <c r="E126" s="268"/>
      <c r="F126" s="268"/>
      <c r="G126" s="268"/>
      <c r="H126" s="498"/>
      <c r="I126" s="498"/>
      <c r="J126" s="421"/>
    </row>
    <row r="127" spans="1:10" ht="15" customHeight="1" thickBot="1">
      <c r="A127" s="259" t="s">
        <v>171</v>
      </c>
      <c r="B127" s="269" t="s">
        <v>840</v>
      </c>
      <c r="C127" s="270"/>
      <c r="D127" s="271"/>
      <c r="E127" s="852"/>
      <c r="F127" s="852"/>
      <c r="G127" s="852"/>
      <c r="H127" s="852"/>
      <c r="I127" s="852"/>
      <c r="J127" s="852"/>
    </row>
    <row r="128" spans="1:10" ht="16.5" customHeight="1" thickBot="1">
      <c r="A128" s="143" t="s">
        <v>841</v>
      </c>
      <c r="B128" s="273"/>
      <c r="C128" s="144"/>
      <c r="D128" s="144"/>
      <c r="E128" s="144"/>
      <c r="F128" s="144"/>
      <c r="G128" s="144"/>
      <c r="H128" s="144"/>
      <c r="I128" s="144"/>
      <c r="J128" s="144"/>
    </row>
    <row r="129" spans="1:10" ht="15" customHeight="1" outlineLevel="1">
      <c r="A129" s="262" t="s">
        <v>842</v>
      </c>
      <c r="B129" s="263" t="s">
        <v>1952</v>
      </c>
      <c r="C129" s="853" t="s">
        <v>1951</v>
      </c>
      <c r="D129" s="854"/>
      <c r="E129" s="912" t="s">
        <v>1953</v>
      </c>
      <c r="F129" s="913"/>
      <c r="G129" s="913"/>
      <c r="H129" s="913"/>
      <c r="I129" s="913"/>
      <c r="J129" s="913"/>
    </row>
    <row r="130" spans="1:10" ht="15" customHeight="1" outlineLevel="1">
      <c r="A130" s="259" t="s">
        <v>0</v>
      </c>
      <c r="B130" s="644">
        <v>24</v>
      </c>
      <c r="C130" s="809" t="s">
        <v>67</v>
      </c>
      <c r="D130" s="812"/>
      <c r="E130" s="914"/>
      <c r="F130" s="915"/>
      <c r="G130" s="915"/>
      <c r="H130" s="915"/>
      <c r="I130" s="915"/>
      <c r="J130" s="915"/>
    </row>
    <row r="131" spans="1:10" ht="15" customHeight="1" outlineLevel="1">
      <c r="A131" s="259" t="s">
        <v>2</v>
      </c>
      <c r="B131" s="644">
        <v>48</v>
      </c>
      <c r="C131" s="809" t="s">
        <v>67</v>
      </c>
      <c r="D131" s="812"/>
      <c r="E131" s="914"/>
      <c r="F131" s="915"/>
      <c r="G131" s="915"/>
      <c r="H131" s="915"/>
      <c r="I131" s="915"/>
      <c r="J131" s="915"/>
    </row>
    <row r="132" spans="1:10" ht="15" customHeight="1" outlineLevel="1">
      <c r="A132" s="264" t="s">
        <v>2445</v>
      </c>
      <c r="B132" s="644" t="s">
        <v>67</v>
      </c>
      <c r="C132" s="809">
        <v>8</v>
      </c>
      <c r="D132" s="812"/>
      <c r="E132" s="914"/>
      <c r="F132" s="915"/>
      <c r="G132" s="915"/>
      <c r="H132" s="915"/>
      <c r="I132" s="915"/>
      <c r="J132" s="915"/>
    </row>
    <row r="133" spans="1:10" ht="15" customHeight="1" outlineLevel="1">
      <c r="A133" s="264" t="s">
        <v>2446</v>
      </c>
      <c r="B133" s="644" t="s">
        <v>67</v>
      </c>
      <c r="C133" s="809">
        <v>28</v>
      </c>
      <c r="D133" s="812"/>
      <c r="E133" s="914"/>
      <c r="F133" s="915"/>
      <c r="G133" s="915"/>
      <c r="H133" s="915"/>
      <c r="I133" s="915"/>
      <c r="J133" s="915"/>
    </row>
    <row r="134" spans="1:10" ht="15" customHeight="1" outlineLevel="1">
      <c r="A134" s="259" t="s">
        <v>4</v>
      </c>
      <c r="B134" s="644" t="s">
        <v>67</v>
      </c>
      <c r="C134" s="809">
        <v>48</v>
      </c>
      <c r="D134" s="812"/>
      <c r="E134" s="914"/>
      <c r="F134" s="915"/>
      <c r="G134" s="915"/>
      <c r="H134" s="915"/>
      <c r="I134" s="915"/>
      <c r="J134" s="915"/>
    </row>
    <row r="135" spans="1:10" ht="15" customHeight="1" outlineLevel="1">
      <c r="A135" s="264" t="s">
        <v>2447</v>
      </c>
      <c r="B135" s="644" t="s">
        <v>67</v>
      </c>
      <c r="C135" s="809" t="s">
        <v>67</v>
      </c>
      <c r="D135" s="812"/>
      <c r="E135" s="914"/>
      <c r="F135" s="915"/>
      <c r="G135" s="915"/>
      <c r="H135" s="915"/>
      <c r="I135" s="915"/>
      <c r="J135" s="915"/>
    </row>
    <row r="136" spans="1:10" ht="15" customHeight="1" outlineLevel="1">
      <c r="A136" s="259" t="s">
        <v>6</v>
      </c>
      <c r="B136" s="644" t="s">
        <v>67</v>
      </c>
      <c r="C136" s="809" t="s">
        <v>67</v>
      </c>
      <c r="D136" s="812"/>
      <c r="E136" s="914"/>
      <c r="F136" s="915"/>
      <c r="G136" s="915"/>
      <c r="H136" s="915"/>
      <c r="I136" s="915"/>
      <c r="J136" s="915"/>
    </row>
    <row r="137" spans="1:10" ht="15" customHeight="1" outlineLevel="1">
      <c r="A137" s="259" t="s">
        <v>8</v>
      </c>
      <c r="B137" s="644" t="s">
        <v>67</v>
      </c>
      <c r="C137" s="809" t="s">
        <v>67</v>
      </c>
      <c r="D137" s="812"/>
      <c r="E137" s="914"/>
      <c r="F137" s="915"/>
      <c r="G137" s="915"/>
      <c r="H137" s="915"/>
      <c r="I137" s="915"/>
      <c r="J137" s="915"/>
    </row>
    <row r="138" spans="1:10" ht="15" customHeight="1" outlineLevel="1">
      <c r="A138" s="259" t="s">
        <v>10</v>
      </c>
      <c r="B138" s="644">
        <v>24</v>
      </c>
      <c r="C138" s="809" t="s">
        <v>67</v>
      </c>
      <c r="D138" s="812"/>
      <c r="E138" s="914"/>
      <c r="F138" s="915"/>
      <c r="G138" s="915"/>
      <c r="H138" s="915"/>
      <c r="I138" s="915"/>
      <c r="J138" s="915"/>
    </row>
    <row r="139" spans="1:10" ht="15" customHeight="1" outlineLevel="1">
      <c r="A139" s="259" t="s">
        <v>12</v>
      </c>
      <c r="B139" s="644" t="s">
        <v>67</v>
      </c>
      <c r="C139" s="809" t="s">
        <v>67</v>
      </c>
      <c r="D139" s="812"/>
      <c r="E139" s="914"/>
      <c r="F139" s="915"/>
      <c r="G139" s="915"/>
      <c r="H139" s="915"/>
      <c r="I139" s="915"/>
      <c r="J139" s="915"/>
    </row>
    <row r="140" spans="1:10" ht="15" customHeight="1" outlineLevel="1">
      <c r="A140" s="259" t="s">
        <v>14</v>
      </c>
      <c r="B140" s="644" t="s">
        <v>67</v>
      </c>
      <c r="C140" s="809">
        <v>36</v>
      </c>
      <c r="D140" s="812"/>
      <c r="E140" s="914"/>
      <c r="F140" s="915"/>
      <c r="G140" s="915"/>
      <c r="H140" s="915"/>
      <c r="I140" s="915"/>
      <c r="J140" s="915"/>
    </row>
    <row r="141" spans="1:10" ht="15" customHeight="1" outlineLevel="1">
      <c r="A141" s="259" t="s">
        <v>16</v>
      </c>
      <c r="B141" s="644" t="s">
        <v>67</v>
      </c>
      <c r="C141" s="809">
        <v>24</v>
      </c>
      <c r="D141" s="812"/>
      <c r="E141" s="914"/>
      <c r="F141" s="915"/>
      <c r="G141" s="915"/>
      <c r="H141" s="915"/>
      <c r="I141" s="915"/>
      <c r="J141" s="915"/>
    </row>
    <row r="142" spans="1:10" ht="15" customHeight="1" outlineLevel="1">
      <c r="A142" s="259" t="s">
        <v>18</v>
      </c>
      <c r="B142" s="644" t="s">
        <v>67</v>
      </c>
      <c r="C142" s="809" t="s">
        <v>67</v>
      </c>
      <c r="D142" s="812"/>
      <c r="E142" s="914"/>
      <c r="F142" s="915"/>
      <c r="G142" s="915"/>
      <c r="H142" s="915"/>
      <c r="I142" s="915"/>
      <c r="J142" s="915"/>
    </row>
    <row r="143" spans="1:10" ht="15" customHeight="1" outlineLevel="1">
      <c r="A143" s="259" t="s">
        <v>20</v>
      </c>
      <c r="B143" s="644" t="s">
        <v>67</v>
      </c>
      <c r="C143" s="809" t="s">
        <v>67</v>
      </c>
      <c r="D143" s="812"/>
      <c r="E143" s="914"/>
      <c r="F143" s="915"/>
      <c r="G143" s="915"/>
      <c r="H143" s="915"/>
      <c r="I143" s="915"/>
      <c r="J143" s="915"/>
    </row>
    <row r="144" spans="1:10" ht="15" customHeight="1" outlineLevel="1">
      <c r="A144" s="259" t="s">
        <v>22</v>
      </c>
      <c r="B144" s="644" t="s">
        <v>67</v>
      </c>
      <c r="C144" s="809">
        <v>40</v>
      </c>
      <c r="D144" s="812"/>
      <c r="E144" s="914"/>
      <c r="F144" s="915"/>
      <c r="G144" s="915"/>
      <c r="H144" s="915"/>
      <c r="I144" s="915"/>
      <c r="J144" s="915"/>
    </row>
    <row r="145" spans="1:10" ht="15" customHeight="1" outlineLevel="1">
      <c r="A145" s="259" t="s">
        <v>2448</v>
      </c>
      <c r="B145" s="644" t="s">
        <v>67</v>
      </c>
      <c r="C145" s="809" t="s">
        <v>67</v>
      </c>
      <c r="D145" s="812"/>
      <c r="E145" s="916"/>
      <c r="F145" s="917"/>
      <c r="G145" s="917"/>
      <c r="H145" s="917"/>
      <c r="I145" s="917"/>
      <c r="J145" s="917"/>
    </row>
    <row r="146" spans="1:10" ht="15" customHeight="1" outlineLevel="1">
      <c r="A146" s="905" t="s">
        <v>1955</v>
      </c>
      <c r="B146" s="907" t="s">
        <v>74</v>
      </c>
      <c r="C146" s="909" t="s">
        <v>148</v>
      </c>
      <c r="D146" s="909"/>
      <c r="E146" s="910" t="s">
        <v>1954</v>
      </c>
      <c r="F146" s="910" t="s">
        <v>119</v>
      </c>
      <c r="G146" s="442"/>
      <c r="H146" s="442"/>
      <c r="I146" s="442"/>
      <c r="J146" s="451"/>
    </row>
    <row r="147" spans="1:10" ht="15" customHeight="1" outlineLevel="1">
      <c r="A147" s="906"/>
      <c r="B147" s="908"/>
      <c r="C147" s="461" t="s">
        <v>103</v>
      </c>
      <c r="D147" s="461" t="s">
        <v>104</v>
      </c>
      <c r="E147" s="911"/>
      <c r="F147" s="908"/>
      <c r="G147" s="443"/>
      <c r="H147" s="443"/>
      <c r="I147" s="443"/>
      <c r="J147" s="448"/>
    </row>
    <row r="148" spans="1:10" ht="15" customHeight="1" outlineLevel="1">
      <c r="A148" s="460" t="s">
        <v>0</v>
      </c>
      <c r="B148" s="118" t="s">
        <v>102</v>
      </c>
      <c r="C148" s="118" t="s">
        <v>107</v>
      </c>
      <c r="D148" s="118" t="s">
        <v>67</v>
      </c>
      <c r="E148" s="118" t="s">
        <v>111</v>
      </c>
      <c r="F148" s="400" t="s">
        <v>93</v>
      </c>
      <c r="G148" s="459"/>
      <c r="H148" s="459"/>
      <c r="I148" s="459"/>
      <c r="J148" s="459"/>
    </row>
    <row r="149" spans="1:10" ht="15" customHeight="1" outlineLevel="1">
      <c r="A149" s="538" t="s">
        <v>2410</v>
      </c>
      <c r="B149" s="118" t="s">
        <v>102</v>
      </c>
      <c r="C149" s="118" t="s">
        <v>49</v>
      </c>
      <c r="D149" s="118" t="s">
        <v>67</v>
      </c>
      <c r="E149" s="118" t="s">
        <v>111</v>
      </c>
      <c r="F149" s="400" t="s">
        <v>106</v>
      </c>
      <c r="G149" s="459"/>
      <c r="H149" s="459"/>
      <c r="I149" s="459"/>
      <c r="J149" s="459"/>
    </row>
    <row r="150" spans="1:10" ht="15" customHeight="1" outlineLevel="1">
      <c r="A150" s="538" t="s">
        <v>2410</v>
      </c>
      <c r="B150" s="118" t="s">
        <v>107</v>
      </c>
      <c r="C150" s="118" t="s">
        <v>49</v>
      </c>
      <c r="D150" s="118" t="s">
        <v>67</v>
      </c>
      <c r="E150" s="118" t="s">
        <v>111</v>
      </c>
      <c r="F150" s="400" t="s">
        <v>109</v>
      </c>
      <c r="G150" s="459"/>
      <c r="H150" s="459"/>
      <c r="I150" s="459"/>
      <c r="J150" s="459"/>
    </row>
    <row r="151" spans="1:10" ht="15" customHeight="1" outlineLevel="1">
      <c r="A151" s="538" t="s">
        <v>2409</v>
      </c>
      <c r="B151" s="118" t="s">
        <v>102</v>
      </c>
      <c r="C151" s="118" t="s">
        <v>50</v>
      </c>
      <c r="D151" s="118" t="s">
        <v>67</v>
      </c>
      <c r="E151" s="118" t="s">
        <v>111</v>
      </c>
      <c r="F151" s="400" t="s">
        <v>106</v>
      </c>
      <c r="G151" s="459"/>
      <c r="H151" s="459"/>
      <c r="I151" s="459"/>
      <c r="J151" s="459"/>
    </row>
    <row r="152" spans="1:10" ht="15" customHeight="1" outlineLevel="1">
      <c r="A152" s="538" t="s">
        <v>2409</v>
      </c>
      <c r="B152" s="118" t="s">
        <v>107</v>
      </c>
      <c r="C152" s="118" t="s">
        <v>50</v>
      </c>
      <c r="D152" s="118" t="s">
        <v>67</v>
      </c>
      <c r="E152" s="118" t="s">
        <v>111</v>
      </c>
      <c r="F152" s="400" t="s">
        <v>219</v>
      </c>
      <c r="G152" s="459"/>
      <c r="H152" s="459"/>
      <c r="I152" s="459"/>
      <c r="J152" s="459"/>
    </row>
    <row r="153" spans="1:10" ht="15" customHeight="1" outlineLevel="1">
      <c r="A153" s="538" t="s">
        <v>2439</v>
      </c>
      <c r="B153" s="118" t="s">
        <v>102</v>
      </c>
      <c r="C153" s="118" t="s">
        <v>52</v>
      </c>
      <c r="D153" s="118" t="s">
        <v>67</v>
      </c>
      <c r="E153" s="118" t="s">
        <v>111</v>
      </c>
      <c r="F153" s="400" t="s">
        <v>106</v>
      </c>
      <c r="G153" s="459"/>
      <c r="H153" s="459"/>
      <c r="I153" s="459"/>
      <c r="J153" s="459"/>
    </row>
    <row r="154" spans="1:10" ht="15" customHeight="1" outlineLevel="1">
      <c r="A154" s="538" t="s">
        <v>2439</v>
      </c>
      <c r="B154" s="118" t="s">
        <v>107</v>
      </c>
      <c r="C154" s="118" t="s">
        <v>52</v>
      </c>
      <c r="D154" s="118" t="s">
        <v>67</v>
      </c>
      <c r="E154" s="118" t="s">
        <v>111</v>
      </c>
      <c r="F154" s="400" t="s">
        <v>106</v>
      </c>
      <c r="G154" s="459"/>
      <c r="H154" s="459"/>
      <c r="I154" s="459"/>
      <c r="J154" s="459"/>
    </row>
    <row r="155" spans="1:10" ht="15" customHeight="1" outlineLevel="1">
      <c r="A155" s="538" t="s">
        <v>2411</v>
      </c>
      <c r="B155" s="118" t="s">
        <v>102</v>
      </c>
      <c r="C155" s="118" t="s">
        <v>374</v>
      </c>
      <c r="D155" s="118" t="s">
        <v>67</v>
      </c>
      <c r="E155" s="118" t="s">
        <v>111</v>
      </c>
      <c r="F155" s="400" t="s">
        <v>106</v>
      </c>
      <c r="G155" s="459"/>
      <c r="H155" s="459"/>
      <c r="I155" s="459"/>
      <c r="J155" s="459"/>
    </row>
    <row r="156" spans="1:10" ht="15" customHeight="1" outlineLevel="1">
      <c r="A156" s="538" t="s">
        <v>2411</v>
      </c>
      <c r="B156" s="118" t="s">
        <v>107</v>
      </c>
      <c r="C156" s="118" t="s">
        <v>374</v>
      </c>
      <c r="D156" s="118" t="s">
        <v>67</v>
      </c>
      <c r="E156" s="118" t="s">
        <v>111</v>
      </c>
      <c r="F156" s="400" t="s">
        <v>106</v>
      </c>
      <c r="G156" s="459"/>
      <c r="H156" s="459"/>
      <c r="I156" s="459"/>
      <c r="J156" s="459"/>
    </row>
    <row r="157" spans="1:10" ht="15" customHeight="1" outlineLevel="1">
      <c r="A157" s="538" t="s">
        <v>2411</v>
      </c>
      <c r="B157" s="118" t="s">
        <v>102</v>
      </c>
      <c r="C157" s="118" t="s">
        <v>375</v>
      </c>
      <c r="D157" s="118" t="s">
        <v>67</v>
      </c>
      <c r="E157" s="118" t="s">
        <v>111</v>
      </c>
      <c r="F157" s="400" t="s">
        <v>106</v>
      </c>
      <c r="G157" s="459"/>
      <c r="H157" s="459"/>
      <c r="I157" s="459"/>
      <c r="J157" s="459"/>
    </row>
    <row r="158" spans="1:10" ht="15" customHeight="1" outlineLevel="1">
      <c r="A158" s="539" t="s">
        <v>2411</v>
      </c>
      <c r="B158" s="458" t="s">
        <v>107</v>
      </c>
      <c r="C158" s="458" t="s">
        <v>375</v>
      </c>
      <c r="D158" s="458" t="s">
        <v>67</v>
      </c>
      <c r="E158" s="458" t="s">
        <v>111</v>
      </c>
      <c r="F158" s="465" t="s">
        <v>106</v>
      </c>
      <c r="G158" s="459"/>
      <c r="H158" s="459"/>
      <c r="I158" s="459"/>
      <c r="J158" s="459"/>
    </row>
    <row r="159" spans="1:10" ht="15" customHeight="1" outlineLevel="1">
      <c r="A159" s="460" t="s">
        <v>2</v>
      </c>
      <c r="B159" s="120" t="s">
        <v>74</v>
      </c>
      <c r="C159" s="489" t="s">
        <v>103</v>
      </c>
      <c r="D159" s="489" t="s">
        <v>104</v>
      </c>
      <c r="E159" s="122" t="s">
        <v>2069</v>
      </c>
      <c r="F159" s="490" t="s">
        <v>26</v>
      </c>
      <c r="G159" s="459"/>
      <c r="H159" s="459"/>
      <c r="I159" s="459"/>
      <c r="J159" s="459"/>
    </row>
    <row r="160" spans="1:10" ht="15" customHeight="1" outlineLevel="1">
      <c r="B160" s="118" t="s">
        <v>112</v>
      </c>
      <c r="C160" s="118" t="s">
        <v>107</v>
      </c>
      <c r="D160" s="118" t="s">
        <v>107</v>
      </c>
      <c r="E160" s="118" t="s">
        <v>111</v>
      </c>
      <c r="F160" s="400" t="s">
        <v>94</v>
      </c>
      <c r="G160" s="459"/>
      <c r="H160" s="459"/>
      <c r="I160" s="459"/>
      <c r="J160" s="459"/>
    </row>
    <row r="161" spans="1:10" ht="15" customHeight="1" outlineLevel="1">
      <c r="A161" s="540" t="s">
        <v>2410</v>
      </c>
      <c r="B161" s="462" t="s">
        <v>112</v>
      </c>
      <c r="C161" s="462" t="s">
        <v>49</v>
      </c>
      <c r="D161" s="462" t="s">
        <v>107</v>
      </c>
      <c r="E161" s="462" t="s">
        <v>111</v>
      </c>
      <c r="F161" s="466" t="s">
        <v>113</v>
      </c>
      <c r="G161" s="459"/>
      <c r="H161" s="459"/>
      <c r="I161" s="459"/>
      <c r="J161" s="459"/>
    </row>
    <row r="162" spans="1:10" ht="15" customHeight="1" outlineLevel="1">
      <c r="A162" s="540" t="s">
        <v>2410</v>
      </c>
      <c r="B162" s="462" t="s">
        <v>107</v>
      </c>
      <c r="C162" s="462" t="s">
        <v>49</v>
      </c>
      <c r="D162" s="462" t="s">
        <v>107</v>
      </c>
      <c r="E162" s="462" t="s">
        <v>111</v>
      </c>
      <c r="F162" s="466" t="s">
        <v>114</v>
      </c>
      <c r="G162" s="459"/>
      <c r="H162" s="459"/>
      <c r="I162" s="459"/>
      <c r="J162" s="459"/>
    </row>
    <row r="163" spans="1:10" ht="15" customHeight="1" outlineLevel="1">
      <c r="A163" s="540" t="s">
        <v>2409</v>
      </c>
      <c r="B163" s="462" t="s">
        <v>112</v>
      </c>
      <c r="C163" s="462" t="s">
        <v>50</v>
      </c>
      <c r="D163" s="462" t="s">
        <v>107</v>
      </c>
      <c r="E163" s="462" t="s">
        <v>111</v>
      </c>
      <c r="F163" s="466" t="s">
        <v>115</v>
      </c>
      <c r="G163" s="459"/>
      <c r="H163" s="459"/>
      <c r="I163" s="459"/>
      <c r="J163" s="459"/>
    </row>
    <row r="164" spans="1:10" ht="15" customHeight="1" outlineLevel="1">
      <c r="A164" s="540" t="s">
        <v>2409</v>
      </c>
      <c r="B164" s="462" t="s">
        <v>107</v>
      </c>
      <c r="C164" s="462" t="s">
        <v>50</v>
      </c>
      <c r="D164" s="462" t="s">
        <v>107</v>
      </c>
      <c r="E164" s="462" t="s">
        <v>111</v>
      </c>
      <c r="F164" s="466" t="s">
        <v>113</v>
      </c>
      <c r="G164" s="459"/>
      <c r="H164" s="459"/>
      <c r="I164" s="459"/>
      <c r="J164" s="459"/>
    </row>
    <row r="165" spans="1:10" ht="15" customHeight="1" outlineLevel="1">
      <c r="A165" s="540" t="s">
        <v>2439</v>
      </c>
      <c r="B165" s="462" t="s">
        <v>112</v>
      </c>
      <c r="C165" s="462" t="s">
        <v>52</v>
      </c>
      <c r="D165" s="462" t="s">
        <v>107</v>
      </c>
      <c r="E165" s="462" t="s">
        <v>111</v>
      </c>
      <c r="F165" s="466" t="s">
        <v>116</v>
      </c>
      <c r="G165" s="459"/>
      <c r="H165" s="459"/>
      <c r="I165" s="459"/>
      <c r="J165" s="459"/>
    </row>
    <row r="166" spans="1:10" ht="15" customHeight="1" outlineLevel="1">
      <c r="A166" s="540" t="s">
        <v>2439</v>
      </c>
      <c r="B166" s="462" t="s">
        <v>107</v>
      </c>
      <c r="C166" s="462" t="s">
        <v>52</v>
      </c>
      <c r="D166" s="462" t="s">
        <v>107</v>
      </c>
      <c r="E166" s="462" t="s">
        <v>111</v>
      </c>
      <c r="F166" s="466" t="s">
        <v>224</v>
      </c>
      <c r="G166" s="459"/>
      <c r="H166" s="459"/>
      <c r="I166" s="459"/>
      <c r="J166" s="459"/>
    </row>
    <row r="167" spans="1:10" ht="15" customHeight="1" outlineLevel="1">
      <c r="A167" s="540" t="s">
        <v>2411</v>
      </c>
      <c r="B167" s="462" t="s">
        <v>112</v>
      </c>
      <c r="C167" s="462" t="s">
        <v>374</v>
      </c>
      <c r="D167" s="462" t="s">
        <v>107</v>
      </c>
      <c r="E167" s="462" t="s">
        <v>111</v>
      </c>
      <c r="F167" s="466" t="s">
        <v>117</v>
      </c>
      <c r="G167" s="459"/>
      <c r="H167" s="459"/>
      <c r="I167" s="459"/>
      <c r="J167" s="459"/>
    </row>
    <row r="168" spans="1:10" ht="15" customHeight="1" outlineLevel="1">
      <c r="A168" s="540" t="s">
        <v>2411</v>
      </c>
      <c r="B168" s="462" t="s">
        <v>107</v>
      </c>
      <c r="C168" s="462" t="s">
        <v>374</v>
      </c>
      <c r="D168" s="462" t="s">
        <v>107</v>
      </c>
      <c r="E168" s="462" t="s">
        <v>111</v>
      </c>
      <c r="F168" s="466" t="s">
        <v>225</v>
      </c>
      <c r="G168" s="459"/>
      <c r="H168" s="459"/>
      <c r="I168" s="459"/>
      <c r="J168" s="459"/>
    </row>
    <row r="169" spans="1:10" ht="15" customHeight="1" outlineLevel="1">
      <c r="A169" s="540" t="s">
        <v>2411</v>
      </c>
      <c r="B169" s="462" t="s">
        <v>112</v>
      </c>
      <c r="C169" s="462" t="s">
        <v>375</v>
      </c>
      <c r="D169" s="462" t="s">
        <v>107</v>
      </c>
      <c r="E169" s="462" t="s">
        <v>111</v>
      </c>
      <c r="F169" s="466" t="s">
        <v>118</v>
      </c>
      <c r="G169" s="459"/>
      <c r="H169" s="459"/>
      <c r="I169" s="459"/>
      <c r="J169" s="459"/>
    </row>
    <row r="170" spans="1:10" ht="15" customHeight="1" outlineLevel="1">
      <c r="A170" s="541" t="s">
        <v>2411</v>
      </c>
      <c r="B170" s="462" t="s">
        <v>107</v>
      </c>
      <c r="C170" s="462" t="s">
        <v>375</v>
      </c>
      <c r="D170" s="462" t="s">
        <v>107</v>
      </c>
      <c r="E170" s="462" t="s">
        <v>111</v>
      </c>
      <c r="F170" s="466" t="s">
        <v>118</v>
      </c>
      <c r="G170" s="459"/>
      <c r="H170" s="459"/>
      <c r="I170" s="459"/>
      <c r="J170" s="459"/>
    </row>
    <row r="171" spans="1:10" ht="15" customHeight="1" outlineLevel="1">
      <c r="A171" s="538" t="s">
        <v>2410</v>
      </c>
      <c r="B171" s="463" t="s">
        <v>112</v>
      </c>
      <c r="C171" s="463" t="s">
        <v>49</v>
      </c>
      <c r="D171" s="463" t="s">
        <v>49</v>
      </c>
      <c r="E171" s="463" t="s">
        <v>111</v>
      </c>
      <c r="F171" s="467" t="s">
        <v>120</v>
      </c>
      <c r="G171" s="459"/>
      <c r="H171" s="459"/>
      <c r="I171" s="459"/>
      <c r="J171" s="459"/>
    </row>
    <row r="172" spans="1:10" ht="15" customHeight="1" outlineLevel="1">
      <c r="A172" s="538" t="s">
        <v>2410</v>
      </c>
      <c r="B172" s="463" t="s">
        <v>107</v>
      </c>
      <c r="C172" s="463" t="s">
        <v>49</v>
      </c>
      <c r="D172" s="463" t="s">
        <v>49</v>
      </c>
      <c r="E172" s="463" t="s">
        <v>111</v>
      </c>
      <c r="F172" s="467" t="s">
        <v>121</v>
      </c>
      <c r="G172" s="459"/>
      <c r="H172" s="459"/>
      <c r="I172" s="459"/>
      <c r="J172" s="459"/>
    </row>
    <row r="173" spans="1:10" ht="15" customHeight="1" outlineLevel="1">
      <c r="A173" s="538" t="s">
        <v>2409</v>
      </c>
      <c r="B173" s="463" t="s">
        <v>112</v>
      </c>
      <c r="C173" s="463" t="s">
        <v>50</v>
      </c>
      <c r="D173" s="463" t="s">
        <v>50</v>
      </c>
      <c r="E173" s="463" t="s">
        <v>111</v>
      </c>
      <c r="F173" s="467" t="s">
        <v>122</v>
      </c>
      <c r="G173" s="459"/>
      <c r="H173" s="459"/>
      <c r="I173" s="459"/>
      <c r="J173" s="459"/>
    </row>
    <row r="174" spans="1:10" ht="15" customHeight="1" outlineLevel="1">
      <c r="A174" s="538" t="s">
        <v>2409</v>
      </c>
      <c r="B174" s="463" t="s">
        <v>107</v>
      </c>
      <c r="C174" s="463" t="s">
        <v>50</v>
      </c>
      <c r="D174" s="463" t="s">
        <v>50</v>
      </c>
      <c r="E174" s="463" t="s">
        <v>111</v>
      </c>
      <c r="F174" s="467" t="s">
        <v>220</v>
      </c>
      <c r="G174" s="459"/>
      <c r="H174" s="459"/>
      <c r="I174" s="459"/>
      <c r="J174" s="459"/>
    </row>
    <row r="175" spans="1:10" ht="15" customHeight="1" outlineLevel="1">
      <c r="A175" s="538" t="s">
        <v>2439</v>
      </c>
      <c r="B175" s="463" t="s">
        <v>112</v>
      </c>
      <c r="C175" s="463" t="s">
        <v>52</v>
      </c>
      <c r="D175" s="463" t="s">
        <v>52</v>
      </c>
      <c r="E175" s="463" t="s">
        <v>111</v>
      </c>
      <c r="F175" s="467" t="s">
        <v>118</v>
      </c>
      <c r="G175" s="459"/>
      <c r="H175" s="459"/>
      <c r="I175" s="459"/>
      <c r="J175" s="459"/>
    </row>
    <row r="176" spans="1:10" ht="15" customHeight="1" outlineLevel="1">
      <c r="A176" s="538" t="s">
        <v>2439</v>
      </c>
      <c r="B176" s="463" t="s">
        <v>107</v>
      </c>
      <c r="C176" s="463" t="s">
        <v>52</v>
      </c>
      <c r="D176" s="463" t="s">
        <v>52</v>
      </c>
      <c r="E176" s="463" t="s">
        <v>111</v>
      </c>
      <c r="F176" s="467" t="s">
        <v>230</v>
      </c>
      <c r="G176" s="459"/>
      <c r="H176" s="459"/>
      <c r="I176" s="459"/>
      <c r="J176" s="459"/>
    </row>
    <row r="177" spans="1:10" ht="15" customHeight="1" outlineLevel="1">
      <c r="A177" s="538" t="s">
        <v>2411</v>
      </c>
      <c r="B177" s="463" t="s">
        <v>112</v>
      </c>
      <c r="C177" s="463" t="s">
        <v>374</v>
      </c>
      <c r="D177" s="463" t="s">
        <v>374</v>
      </c>
      <c r="E177" s="463" t="s">
        <v>111</v>
      </c>
      <c r="F177" s="467" t="s">
        <v>118</v>
      </c>
      <c r="G177" s="459"/>
      <c r="H177" s="459"/>
      <c r="I177" s="459"/>
      <c r="J177" s="459"/>
    </row>
    <row r="178" spans="1:10" ht="15" customHeight="1" outlineLevel="1">
      <c r="A178" s="538" t="s">
        <v>2411</v>
      </c>
      <c r="B178" s="463" t="s">
        <v>107</v>
      </c>
      <c r="C178" s="463" t="s">
        <v>374</v>
      </c>
      <c r="D178" s="463" t="s">
        <v>374</v>
      </c>
      <c r="E178" s="463" t="s">
        <v>111</v>
      </c>
      <c r="F178" s="467" t="s">
        <v>231</v>
      </c>
      <c r="G178" s="459"/>
      <c r="H178" s="459"/>
      <c r="I178" s="459"/>
      <c r="J178" s="459"/>
    </row>
    <row r="179" spans="1:10" ht="15" customHeight="1" outlineLevel="1">
      <c r="A179" s="538" t="s">
        <v>2411</v>
      </c>
      <c r="B179" s="463" t="s">
        <v>112</v>
      </c>
      <c r="C179" s="463" t="s">
        <v>375</v>
      </c>
      <c r="D179" s="463" t="s">
        <v>375</v>
      </c>
      <c r="E179" s="463" t="s">
        <v>111</v>
      </c>
      <c r="F179" s="467" t="s">
        <v>118</v>
      </c>
      <c r="G179" s="459"/>
      <c r="H179" s="459"/>
      <c r="I179" s="459"/>
      <c r="J179" s="459"/>
    </row>
    <row r="180" spans="1:10" ht="15" customHeight="1" outlineLevel="1">
      <c r="A180" s="539" t="s">
        <v>2411</v>
      </c>
      <c r="B180" s="464" t="s">
        <v>107</v>
      </c>
      <c r="C180" s="464" t="s">
        <v>375</v>
      </c>
      <c r="D180" s="464" t="s">
        <v>375</v>
      </c>
      <c r="E180" s="464" t="s">
        <v>111</v>
      </c>
      <c r="F180" s="468" t="s">
        <v>118</v>
      </c>
      <c r="G180" s="459"/>
      <c r="H180" s="459"/>
      <c r="I180" s="459"/>
      <c r="J180" s="459"/>
    </row>
    <row r="181" spans="1:10" ht="15" customHeight="1" outlineLevel="1">
      <c r="A181" s="460" t="s">
        <v>2445</v>
      </c>
      <c r="B181" s="120" t="s">
        <v>74</v>
      </c>
      <c r="C181" s="489" t="s">
        <v>103</v>
      </c>
      <c r="D181" s="489" t="s">
        <v>104</v>
      </c>
      <c r="E181" s="122" t="s">
        <v>2069</v>
      </c>
      <c r="F181" s="490" t="s">
        <v>26</v>
      </c>
      <c r="G181" s="459"/>
      <c r="H181" s="459"/>
      <c r="I181" s="459"/>
      <c r="J181" s="459"/>
    </row>
    <row r="182" spans="1:10" ht="15" customHeight="1" outlineLevel="1">
      <c r="B182" s="118" t="s">
        <v>2454</v>
      </c>
      <c r="C182" s="118" t="s">
        <v>107</v>
      </c>
      <c r="D182" s="118" t="s">
        <v>107</v>
      </c>
      <c r="E182" s="118" t="s">
        <v>111</v>
      </c>
      <c r="F182" s="400" t="s">
        <v>2464</v>
      </c>
      <c r="G182" s="459"/>
      <c r="H182" s="459"/>
      <c r="I182" s="459"/>
      <c r="J182" s="459"/>
    </row>
    <row r="183" spans="1:10" ht="15" customHeight="1" outlineLevel="1">
      <c r="A183" s="540" t="s">
        <v>2456</v>
      </c>
      <c r="B183" s="462" t="s">
        <v>2454</v>
      </c>
      <c r="C183" s="462" t="s">
        <v>2455</v>
      </c>
      <c r="D183" s="462" t="s">
        <v>107</v>
      </c>
      <c r="E183" s="462" t="s">
        <v>111</v>
      </c>
      <c r="F183" s="466" t="s">
        <v>2463</v>
      </c>
      <c r="G183" s="459"/>
      <c r="H183" s="459"/>
      <c r="I183" s="459"/>
      <c r="J183" s="459"/>
    </row>
    <row r="184" spans="1:10" ht="15" customHeight="1" outlineLevel="1">
      <c r="A184" s="541" t="s">
        <v>2456</v>
      </c>
      <c r="B184" s="462" t="s">
        <v>107</v>
      </c>
      <c r="C184" s="462" t="s">
        <v>2455</v>
      </c>
      <c r="D184" s="462" t="s">
        <v>107</v>
      </c>
      <c r="E184" s="462" t="s">
        <v>111</v>
      </c>
      <c r="F184" s="466" t="s">
        <v>2464</v>
      </c>
      <c r="G184" s="459"/>
      <c r="H184" s="459"/>
      <c r="I184" s="459"/>
      <c r="J184" s="459"/>
    </row>
    <row r="185" spans="1:10" ht="15" customHeight="1" outlineLevel="1">
      <c r="A185" s="538" t="s">
        <v>2456</v>
      </c>
      <c r="B185" s="463" t="s">
        <v>2454</v>
      </c>
      <c r="C185" s="463" t="s">
        <v>2455</v>
      </c>
      <c r="D185" s="463" t="s">
        <v>2455</v>
      </c>
      <c r="E185" s="463" t="s">
        <v>111</v>
      </c>
      <c r="F185" s="467" t="s">
        <v>2465</v>
      </c>
      <c r="G185" s="459"/>
      <c r="H185" s="459"/>
      <c r="I185" s="459"/>
      <c r="J185" s="459"/>
    </row>
    <row r="186" spans="1:10" ht="15" customHeight="1" outlineLevel="1">
      <c r="A186" s="539" t="s">
        <v>2456</v>
      </c>
      <c r="B186" s="464" t="s">
        <v>107</v>
      </c>
      <c r="C186" s="464" t="s">
        <v>2455</v>
      </c>
      <c r="D186" s="464" t="s">
        <v>2455</v>
      </c>
      <c r="E186" s="464" t="s">
        <v>111</v>
      </c>
      <c r="F186" s="468" t="s">
        <v>2463</v>
      </c>
      <c r="G186" s="459"/>
      <c r="H186" s="459"/>
      <c r="I186" s="459"/>
      <c r="J186" s="459"/>
    </row>
    <row r="187" spans="1:10" ht="15" customHeight="1" outlineLevel="1">
      <c r="A187" s="460" t="s">
        <v>2446</v>
      </c>
      <c r="B187" s="120" t="s">
        <v>74</v>
      </c>
      <c r="C187" s="489" t="s">
        <v>103</v>
      </c>
      <c r="D187" s="489" t="s">
        <v>104</v>
      </c>
      <c r="E187" s="122" t="s">
        <v>2069</v>
      </c>
      <c r="F187" s="490" t="s">
        <v>26</v>
      </c>
      <c r="G187" s="459"/>
      <c r="H187" s="459"/>
      <c r="I187" s="459"/>
      <c r="J187" s="459"/>
    </row>
    <row r="188" spans="1:10" ht="15" customHeight="1" outlineLevel="1">
      <c r="B188" s="118" t="s">
        <v>2453</v>
      </c>
      <c r="C188" s="118" t="s">
        <v>107</v>
      </c>
      <c r="D188" s="118" t="s">
        <v>107</v>
      </c>
      <c r="E188" s="118" t="s">
        <v>111</v>
      </c>
      <c r="F188" s="400" t="s">
        <v>2457</v>
      </c>
      <c r="G188" s="459"/>
      <c r="H188" s="459"/>
      <c r="I188" s="459"/>
      <c r="J188" s="459"/>
    </row>
    <row r="189" spans="1:10" ht="15" customHeight="1" outlineLevel="1">
      <c r="A189" s="540" t="s">
        <v>2412</v>
      </c>
      <c r="B189" s="462" t="s">
        <v>2453</v>
      </c>
      <c r="C189" s="462" t="s">
        <v>51</v>
      </c>
      <c r="D189" s="462" t="s">
        <v>107</v>
      </c>
      <c r="E189" s="462" t="s">
        <v>111</v>
      </c>
      <c r="F189" s="466" t="s">
        <v>2542</v>
      </c>
      <c r="G189" s="459"/>
      <c r="H189" s="459"/>
      <c r="I189" s="459"/>
      <c r="J189" s="459"/>
    </row>
    <row r="190" spans="1:10" ht="15" customHeight="1" outlineLevel="1">
      <c r="A190" s="540" t="s">
        <v>2412</v>
      </c>
      <c r="B190" s="462" t="s">
        <v>107</v>
      </c>
      <c r="C190" s="462" t="s">
        <v>51</v>
      </c>
      <c r="D190" s="462" t="s">
        <v>107</v>
      </c>
      <c r="E190" s="462" t="s">
        <v>111</v>
      </c>
      <c r="F190" s="466" t="s">
        <v>2543</v>
      </c>
      <c r="G190" s="459"/>
      <c r="H190" s="459"/>
      <c r="I190" s="459"/>
      <c r="J190" s="459"/>
    </row>
    <row r="191" spans="1:10" ht="15" customHeight="1" outlineLevel="1">
      <c r="A191" s="540" t="s">
        <v>2413</v>
      </c>
      <c r="B191" s="462" t="s">
        <v>2453</v>
      </c>
      <c r="C191" s="462" t="s">
        <v>2361</v>
      </c>
      <c r="D191" s="462" t="s">
        <v>107</v>
      </c>
      <c r="E191" s="462" t="s">
        <v>111</v>
      </c>
      <c r="F191" s="466" t="s">
        <v>2471</v>
      </c>
      <c r="G191" s="459"/>
      <c r="H191" s="459"/>
      <c r="I191" s="459"/>
      <c r="J191" s="459"/>
    </row>
    <row r="192" spans="1:10" ht="15" customHeight="1" outlineLevel="1">
      <c r="A192" s="540" t="s">
        <v>2413</v>
      </c>
      <c r="B192" s="462" t="s">
        <v>107</v>
      </c>
      <c r="C192" s="462" t="s">
        <v>2361</v>
      </c>
      <c r="D192" s="462" t="s">
        <v>107</v>
      </c>
      <c r="E192" s="462" t="s">
        <v>111</v>
      </c>
      <c r="F192" s="466" t="s">
        <v>2544</v>
      </c>
      <c r="G192" s="459"/>
      <c r="H192" s="459"/>
      <c r="I192" s="459"/>
      <c r="J192" s="459"/>
    </row>
    <row r="193" spans="1:10" ht="15" customHeight="1" outlineLevel="1">
      <c r="A193" s="540" t="s">
        <v>2413</v>
      </c>
      <c r="B193" s="462" t="s">
        <v>2453</v>
      </c>
      <c r="C193" s="462" t="s">
        <v>2362</v>
      </c>
      <c r="D193" s="462" t="s">
        <v>107</v>
      </c>
      <c r="E193" s="462" t="s">
        <v>111</v>
      </c>
      <c r="F193" s="466" t="s">
        <v>2545</v>
      </c>
      <c r="G193" s="459"/>
      <c r="H193" s="459"/>
      <c r="I193" s="459"/>
      <c r="J193" s="459"/>
    </row>
    <row r="194" spans="1:10" ht="15" customHeight="1" outlineLevel="1">
      <c r="A194" s="540" t="s">
        <v>2413</v>
      </c>
      <c r="B194" s="462" t="s">
        <v>107</v>
      </c>
      <c r="C194" s="462" t="s">
        <v>2362</v>
      </c>
      <c r="D194" s="462" t="s">
        <v>107</v>
      </c>
      <c r="E194" s="462" t="s">
        <v>111</v>
      </c>
      <c r="F194" s="466" t="s">
        <v>2546</v>
      </c>
      <c r="G194" s="459"/>
      <c r="H194" s="459"/>
      <c r="I194" s="459"/>
      <c r="J194" s="459"/>
    </row>
    <row r="195" spans="1:10" ht="15" customHeight="1" outlineLevel="1">
      <c r="A195" s="540" t="s">
        <v>2414</v>
      </c>
      <c r="B195" s="462" t="s">
        <v>2453</v>
      </c>
      <c r="C195" s="462" t="s">
        <v>99</v>
      </c>
      <c r="D195" s="462" t="s">
        <v>107</v>
      </c>
      <c r="E195" s="462" t="s">
        <v>111</v>
      </c>
      <c r="F195" s="466" t="s">
        <v>2471</v>
      </c>
      <c r="G195" s="459"/>
      <c r="H195" s="459"/>
      <c r="I195" s="459"/>
      <c r="J195" s="459"/>
    </row>
    <row r="196" spans="1:10" ht="15" customHeight="1" outlineLevel="1">
      <c r="A196" s="540" t="s">
        <v>2414</v>
      </c>
      <c r="B196" s="462" t="s">
        <v>107</v>
      </c>
      <c r="C196" s="462" t="s">
        <v>99</v>
      </c>
      <c r="D196" s="462" t="s">
        <v>107</v>
      </c>
      <c r="E196" s="462" t="s">
        <v>111</v>
      </c>
      <c r="F196" s="466" t="s">
        <v>2544</v>
      </c>
      <c r="G196" s="459"/>
      <c r="H196" s="459"/>
      <c r="I196" s="459"/>
      <c r="J196" s="459"/>
    </row>
    <row r="197" spans="1:10" ht="15" customHeight="1" outlineLevel="1">
      <c r="A197" s="540" t="s">
        <v>2414</v>
      </c>
      <c r="B197" s="462" t="s">
        <v>2453</v>
      </c>
      <c r="C197" s="462" t="s">
        <v>100</v>
      </c>
      <c r="D197" s="462" t="s">
        <v>107</v>
      </c>
      <c r="E197" s="462" t="s">
        <v>111</v>
      </c>
      <c r="F197" s="466" t="s">
        <v>2460</v>
      </c>
      <c r="G197" s="459"/>
      <c r="H197" s="459"/>
      <c r="I197" s="459"/>
      <c r="J197" s="459"/>
    </row>
    <row r="198" spans="1:10" ht="15" customHeight="1" outlineLevel="1">
      <c r="A198" s="541" t="s">
        <v>2414</v>
      </c>
      <c r="B198" s="462" t="s">
        <v>107</v>
      </c>
      <c r="C198" s="462" t="s">
        <v>100</v>
      </c>
      <c r="D198" s="462" t="s">
        <v>107</v>
      </c>
      <c r="E198" s="462" t="s">
        <v>111</v>
      </c>
      <c r="F198" s="466" t="s">
        <v>2472</v>
      </c>
      <c r="G198" s="459"/>
      <c r="H198" s="459"/>
      <c r="I198" s="459"/>
      <c r="J198" s="459"/>
    </row>
    <row r="199" spans="1:10" ht="15" customHeight="1" outlineLevel="1">
      <c r="A199" s="538" t="s">
        <v>2412</v>
      </c>
      <c r="B199" s="463" t="s">
        <v>2453</v>
      </c>
      <c r="C199" s="463" t="s">
        <v>51</v>
      </c>
      <c r="D199" s="463" t="s">
        <v>51</v>
      </c>
      <c r="E199" s="463" t="s">
        <v>111</v>
      </c>
      <c r="F199" s="467" t="s">
        <v>2459</v>
      </c>
      <c r="G199" s="459"/>
      <c r="H199" s="459"/>
      <c r="I199" s="459"/>
      <c r="J199" s="459"/>
    </row>
    <row r="200" spans="1:10" ht="15" customHeight="1" outlineLevel="1">
      <c r="A200" s="538" t="s">
        <v>2412</v>
      </c>
      <c r="B200" s="463" t="s">
        <v>107</v>
      </c>
      <c r="C200" s="463" t="s">
        <v>51</v>
      </c>
      <c r="D200" s="463" t="s">
        <v>51</v>
      </c>
      <c r="E200" s="463" t="s">
        <v>111</v>
      </c>
      <c r="F200" s="467" t="s">
        <v>2458</v>
      </c>
      <c r="G200" s="459"/>
      <c r="H200" s="459"/>
      <c r="I200" s="459"/>
      <c r="J200" s="459"/>
    </row>
    <row r="201" spans="1:10" ht="15" customHeight="1" outlineLevel="1">
      <c r="A201" s="538" t="s">
        <v>2413</v>
      </c>
      <c r="B201" s="463" t="s">
        <v>2453</v>
      </c>
      <c r="C201" s="463" t="s">
        <v>2361</v>
      </c>
      <c r="D201" s="463" t="s">
        <v>2361</v>
      </c>
      <c r="E201" s="463" t="s">
        <v>111</v>
      </c>
      <c r="F201" s="467" t="s">
        <v>2460</v>
      </c>
      <c r="G201" s="459"/>
      <c r="H201" s="459"/>
      <c r="I201" s="459"/>
      <c r="J201" s="459"/>
    </row>
    <row r="202" spans="1:10" ht="15" customHeight="1" outlineLevel="1">
      <c r="A202" s="538" t="s">
        <v>2413</v>
      </c>
      <c r="B202" s="463" t="s">
        <v>107</v>
      </c>
      <c r="C202" s="463" t="s">
        <v>2361</v>
      </c>
      <c r="D202" s="463" t="s">
        <v>2361</v>
      </c>
      <c r="E202" s="463" t="s">
        <v>111</v>
      </c>
      <c r="F202" s="467" t="s">
        <v>2461</v>
      </c>
      <c r="G202" s="459"/>
      <c r="H202" s="459"/>
      <c r="I202" s="459"/>
      <c r="J202" s="459"/>
    </row>
    <row r="203" spans="1:10" ht="15" customHeight="1" outlineLevel="1">
      <c r="A203" s="538" t="s">
        <v>2413</v>
      </c>
      <c r="B203" s="463" t="s">
        <v>2453</v>
      </c>
      <c r="C203" s="463" t="s">
        <v>2362</v>
      </c>
      <c r="D203" s="463" t="s">
        <v>2362</v>
      </c>
      <c r="E203" s="463" t="s">
        <v>111</v>
      </c>
      <c r="F203" s="467" t="s">
        <v>2473</v>
      </c>
      <c r="G203" s="459"/>
      <c r="H203" s="459"/>
      <c r="I203" s="459"/>
      <c r="J203" s="459"/>
    </row>
    <row r="204" spans="1:10" ht="15" customHeight="1" outlineLevel="1">
      <c r="A204" s="538" t="s">
        <v>2413</v>
      </c>
      <c r="B204" s="463" t="s">
        <v>107</v>
      </c>
      <c r="C204" s="463" t="s">
        <v>2362</v>
      </c>
      <c r="D204" s="463" t="s">
        <v>2362</v>
      </c>
      <c r="E204" s="463" t="s">
        <v>111</v>
      </c>
      <c r="F204" s="467" t="s">
        <v>2474</v>
      </c>
      <c r="G204" s="459"/>
      <c r="H204" s="459"/>
      <c r="I204" s="459"/>
      <c r="J204" s="459"/>
    </row>
    <row r="205" spans="1:10" ht="15" customHeight="1" outlineLevel="1">
      <c r="A205" s="538" t="s">
        <v>2414</v>
      </c>
      <c r="B205" s="463" t="s">
        <v>2453</v>
      </c>
      <c r="C205" s="463" t="s">
        <v>99</v>
      </c>
      <c r="D205" s="463" t="s">
        <v>99</v>
      </c>
      <c r="E205" s="463" t="s">
        <v>111</v>
      </c>
      <c r="F205" s="467" t="s">
        <v>2460</v>
      </c>
      <c r="G205" s="459"/>
      <c r="H205" s="459"/>
      <c r="I205" s="459"/>
      <c r="J205" s="459"/>
    </row>
    <row r="206" spans="1:10" ht="15" customHeight="1" outlineLevel="1">
      <c r="A206" s="538" t="s">
        <v>2414</v>
      </c>
      <c r="B206" s="463" t="s">
        <v>107</v>
      </c>
      <c r="C206" s="463" t="s">
        <v>99</v>
      </c>
      <c r="D206" s="463" t="s">
        <v>99</v>
      </c>
      <c r="E206" s="463" t="s">
        <v>111</v>
      </c>
      <c r="F206" s="467" t="s">
        <v>2461</v>
      </c>
      <c r="G206" s="459"/>
      <c r="H206" s="459"/>
      <c r="I206" s="459"/>
      <c r="J206" s="459"/>
    </row>
    <row r="207" spans="1:10" ht="15" customHeight="1" outlineLevel="1">
      <c r="A207" s="538" t="s">
        <v>2414</v>
      </c>
      <c r="B207" s="463" t="s">
        <v>2453</v>
      </c>
      <c r="C207" s="463" t="s">
        <v>100</v>
      </c>
      <c r="D207" s="463" t="s">
        <v>100</v>
      </c>
      <c r="E207" s="463" t="s">
        <v>111</v>
      </c>
      <c r="F207" s="467" t="s">
        <v>2462</v>
      </c>
      <c r="G207" s="459"/>
      <c r="H207" s="459"/>
      <c r="I207" s="459"/>
      <c r="J207" s="459"/>
    </row>
    <row r="208" spans="1:10" ht="15" customHeight="1" outlineLevel="1">
      <c r="A208" s="539" t="s">
        <v>2414</v>
      </c>
      <c r="B208" s="458" t="s">
        <v>107</v>
      </c>
      <c r="C208" s="458" t="s">
        <v>100</v>
      </c>
      <c r="D208" s="458" t="s">
        <v>100</v>
      </c>
      <c r="E208" s="458" t="s">
        <v>111</v>
      </c>
      <c r="F208" s="465" t="s">
        <v>2462</v>
      </c>
      <c r="G208" s="459"/>
      <c r="H208" s="459"/>
      <c r="I208" s="459"/>
      <c r="J208" s="459"/>
    </row>
    <row r="209" spans="1:10" ht="15" customHeight="1" outlineLevel="1">
      <c r="A209" s="460" t="s">
        <v>4</v>
      </c>
      <c r="B209" s="120" t="s">
        <v>74</v>
      </c>
      <c r="C209" s="489" t="s">
        <v>103</v>
      </c>
      <c r="D209" s="489" t="s">
        <v>104</v>
      </c>
      <c r="E209" s="122" t="s">
        <v>2069</v>
      </c>
      <c r="F209" s="490" t="s">
        <v>26</v>
      </c>
      <c r="G209" s="459"/>
      <c r="H209" s="459"/>
      <c r="I209" s="459"/>
      <c r="J209" s="459"/>
    </row>
    <row r="210" spans="1:10" ht="15" customHeight="1" outlineLevel="1">
      <c r="B210" s="118" t="s">
        <v>112</v>
      </c>
      <c r="C210" s="118" t="s">
        <v>107</v>
      </c>
      <c r="D210" s="118" t="s">
        <v>107</v>
      </c>
      <c r="E210" s="118" t="s">
        <v>111</v>
      </c>
      <c r="F210" s="400" t="s">
        <v>95</v>
      </c>
      <c r="G210" s="459"/>
      <c r="H210" s="459"/>
      <c r="I210" s="459"/>
      <c r="J210" s="459"/>
    </row>
    <row r="211" spans="1:10" ht="15" customHeight="1" outlineLevel="1">
      <c r="A211" s="540" t="s">
        <v>2410</v>
      </c>
      <c r="B211" s="462" t="s">
        <v>112</v>
      </c>
      <c r="C211" s="462" t="s">
        <v>49</v>
      </c>
      <c r="D211" s="462" t="s">
        <v>107</v>
      </c>
      <c r="E211" s="462" t="s">
        <v>111</v>
      </c>
      <c r="F211" s="466" t="s">
        <v>123</v>
      </c>
      <c r="G211" s="459"/>
      <c r="H211" s="459"/>
      <c r="I211" s="459"/>
      <c r="J211" s="459"/>
    </row>
    <row r="212" spans="1:10" ht="15" customHeight="1" outlineLevel="1">
      <c r="A212" s="540" t="s">
        <v>2410</v>
      </c>
      <c r="B212" s="462" t="s">
        <v>107</v>
      </c>
      <c r="C212" s="462" t="s">
        <v>49</v>
      </c>
      <c r="D212" s="462" t="s">
        <v>107</v>
      </c>
      <c r="E212" s="462" t="s">
        <v>111</v>
      </c>
      <c r="F212" s="466" t="s">
        <v>124</v>
      </c>
      <c r="G212" s="459"/>
      <c r="H212" s="459"/>
      <c r="I212" s="459"/>
      <c r="J212" s="459"/>
    </row>
    <row r="213" spans="1:10" ht="15" customHeight="1" outlineLevel="1">
      <c r="A213" s="540" t="s">
        <v>2409</v>
      </c>
      <c r="B213" s="462" t="s">
        <v>112</v>
      </c>
      <c r="C213" s="462" t="s">
        <v>50</v>
      </c>
      <c r="D213" s="462" t="s">
        <v>107</v>
      </c>
      <c r="E213" s="462" t="s">
        <v>111</v>
      </c>
      <c r="F213" s="466" t="s">
        <v>125</v>
      </c>
      <c r="G213" s="459"/>
      <c r="H213" s="459"/>
      <c r="I213" s="459"/>
      <c r="J213" s="459"/>
    </row>
    <row r="214" spans="1:10" ht="15" customHeight="1" outlineLevel="1">
      <c r="A214" s="540" t="s">
        <v>2409</v>
      </c>
      <c r="B214" s="462" t="s">
        <v>107</v>
      </c>
      <c r="C214" s="462" t="s">
        <v>50</v>
      </c>
      <c r="D214" s="462" t="s">
        <v>107</v>
      </c>
      <c r="E214" s="462" t="s">
        <v>111</v>
      </c>
      <c r="F214" s="466" t="s">
        <v>123</v>
      </c>
      <c r="G214" s="459"/>
      <c r="H214" s="459"/>
      <c r="I214" s="459"/>
      <c r="J214" s="459"/>
    </row>
    <row r="215" spans="1:10" ht="15" customHeight="1" outlineLevel="1">
      <c r="A215" s="540" t="s">
        <v>2439</v>
      </c>
      <c r="B215" s="462" t="s">
        <v>112</v>
      </c>
      <c r="C215" s="462" t="s">
        <v>52</v>
      </c>
      <c r="D215" s="462" t="s">
        <v>107</v>
      </c>
      <c r="E215" s="462" t="s">
        <v>111</v>
      </c>
      <c r="F215" s="466" t="s">
        <v>126</v>
      </c>
      <c r="G215" s="459"/>
      <c r="H215" s="459"/>
      <c r="I215" s="459"/>
      <c r="J215" s="459"/>
    </row>
    <row r="216" spans="1:10" ht="15" customHeight="1" outlineLevel="1">
      <c r="A216" s="540" t="s">
        <v>2439</v>
      </c>
      <c r="B216" s="462" t="s">
        <v>107</v>
      </c>
      <c r="C216" s="462" t="s">
        <v>52</v>
      </c>
      <c r="D216" s="462" t="s">
        <v>107</v>
      </c>
      <c r="E216" s="462" t="s">
        <v>111</v>
      </c>
      <c r="F216" s="466" t="s">
        <v>226</v>
      </c>
      <c r="G216" s="459"/>
      <c r="H216" s="459"/>
      <c r="I216" s="459"/>
      <c r="J216" s="459"/>
    </row>
    <row r="217" spans="1:10" ht="15" customHeight="1" outlineLevel="1">
      <c r="A217" s="540" t="s">
        <v>2411</v>
      </c>
      <c r="B217" s="462" t="s">
        <v>112</v>
      </c>
      <c r="C217" s="462" t="s">
        <v>374</v>
      </c>
      <c r="D217" s="462" t="s">
        <v>107</v>
      </c>
      <c r="E217" s="462" t="s">
        <v>111</v>
      </c>
      <c r="F217" s="466" t="s">
        <v>127</v>
      </c>
      <c r="G217" s="459"/>
      <c r="H217" s="459"/>
      <c r="I217" s="459"/>
      <c r="J217" s="459"/>
    </row>
    <row r="218" spans="1:10" ht="15" customHeight="1" outlineLevel="1">
      <c r="A218" s="540" t="s">
        <v>2411</v>
      </c>
      <c r="B218" s="462" t="s">
        <v>107</v>
      </c>
      <c r="C218" s="462" t="s">
        <v>374</v>
      </c>
      <c r="D218" s="462" t="s">
        <v>107</v>
      </c>
      <c r="E218" s="462" t="s">
        <v>111</v>
      </c>
      <c r="F218" s="466" t="s">
        <v>227</v>
      </c>
      <c r="G218" s="459"/>
      <c r="H218" s="459"/>
      <c r="I218" s="459"/>
      <c r="J218" s="459"/>
    </row>
    <row r="219" spans="1:10" ht="15" customHeight="1" outlineLevel="1">
      <c r="A219" s="540" t="s">
        <v>2411</v>
      </c>
      <c r="B219" s="462" t="s">
        <v>112</v>
      </c>
      <c r="C219" s="462" t="s">
        <v>375</v>
      </c>
      <c r="D219" s="462" t="s">
        <v>107</v>
      </c>
      <c r="E219" s="462" t="s">
        <v>111</v>
      </c>
      <c r="F219" s="466" t="s">
        <v>128</v>
      </c>
      <c r="G219" s="459"/>
      <c r="H219" s="459"/>
      <c r="I219" s="459"/>
      <c r="J219" s="459"/>
    </row>
    <row r="220" spans="1:10" ht="15" customHeight="1" outlineLevel="1">
      <c r="A220" s="541" t="s">
        <v>2411</v>
      </c>
      <c r="B220" s="462" t="s">
        <v>107</v>
      </c>
      <c r="C220" s="462" t="s">
        <v>375</v>
      </c>
      <c r="D220" s="462" t="s">
        <v>107</v>
      </c>
      <c r="E220" s="462" t="s">
        <v>111</v>
      </c>
      <c r="F220" s="466" t="s">
        <v>228</v>
      </c>
      <c r="G220" s="459"/>
      <c r="H220" s="459"/>
      <c r="I220" s="459"/>
      <c r="J220" s="459"/>
    </row>
    <row r="221" spans="1:10" ht="15" customHeight="1" outlineLevel="1">
      <c r="A221" s="538"/>
      <c r="B221" s="118" t="s">
        <v>112</v>
      </c>
      <c r="C221" s="118" t="s">
        <v>107</v>
      </c>
      <c r="D221" s="118" t="s">
        <v>107</v>
      </c>
      <c r="E221" s="118" t="s">
        <v>111</v>
      </c>
      <c r="F221" s="400" t="s">
        <v>95</v>
      </c>
      <c r="G221" s="459"/>
      <c r="H221" s="459"/>
      <c r="I221" s="459"/>
      <c r="J221" s="459"/>
    </row>
    <row r="222" spans="1:10" ht="15" customHeight="1" outlineLevel="1">
      <c r="A222" s="538" t="s">
        <v>2410</v>
      </c>
      <c r="B222" s="118" t="s">
        <v>112</v>
      </c>
      <c r="C222" s="118" t="s">
        <v>49</v>
      </c>
      <c r="D222" s="118" t="s">
        <v>49</v>
      </c>
      <c r="E222" s="118" t="s">
        <v>111</v>
      </c>
      <c r="F222" s="400" t="s">
        <v>129</v>
      </c>
      <c r="G222" s="459"/>
      <c r="H222" s="459"/>
      <c r="I222" s="459"/>
      <c r="J222" s="459"/>
    </row>
    <row r="223" spans="1:10" ht="15" customHeight="1" outlineLevel="1">
      <c r="A223" s="538" t="s">
        <v>2410</v>
      </c>
      <c r="B223" s="118" t="s">
        <v>107</v>
      </c>
      <c r="C223" s="118" t="s">
        <v>49</v>
      </c>
      <c r="D223" s="118" t="s">
        <v>49</v>
      </c>
      <c r="E223" s="118" t="s">
        <v>111</v>
      </c>
      <c r="F223" s="400" t="s">
        <v>130</v>
      </c>
      <c r="G223" s="459"/>
      <c r="H223" s="459"/>
      <c r="I223" s="459"/>
      <c r="J223" s="459"/>
    </row>
    <row r="224" spans="1:10" ht="15" customHeight="1" outlineLevel="1">
      <c r="A224" s="538" t="s">
        <v>2409</v>
      </c>
      <c r="B224" s="118" t="s">
        <v>112</v>
      </c>
      <c r="C224" s="118" t="s">
        <v>50</v>
      </c>
      <c r="D224" s="118" t="s">
        <v>50</v>
      </c>
      <c r="E224" s="118" t="s">
        <v>111</v>
      </c>
      <c r="F224" s="400" t="s">
        <v>131</v>
      </c>
      <c r="G224" s="459"/>
      <c r="H224" s="459"/>
      <c r="I224" s="459"/>
      <c r="J224" s="459"/>
    </row>
    <row r="225" spans="1:10" ht="15" customHeight="1" outlineLevel="1">
      <c r="A225" s="538" t="s">
        <v>2409</v>
      </c>
      <c r="B225" s="118" t="s">
        <v>107</v>
      </c>
      <c r="C225" s="118" t="s">
        <v>50</v>
      </c>
      <c r="D225" s="118" t="s">
        <v>50</v>
      </c>
      <c r="E225" s="118" t="s">
        <v>111</v>
      </c>
      <c r="F225" s="400" t="s">
        <v>221</v>
      </c>
      <c r="G225" s="459"/>
      <c r="H225" s="459"/>
      <c r="I225" s="459"/>
      <c r="J225" s="459"/>
    </row>
    <row r="226" spans="1:10" ht="15" customHeight="1" outlineLevel="1">
      <c r="A226" s="538" t="s">
        <v>2439</v>
      </c>
      <c r="B226" s="118" t="s">
        <v>112</v>
      </c>
      <c r="C226" s="118" t="s">
        <v>52</v>
      </c>
      <c r="D226" s="118" t="s">
        <v>52</v>
      </c>
      <c r="E226" s="118" t="s">
        <v>111</v>
      </c>
      <c r="F226" s="400" t="s">
        <v>142</v>
      </c>
      <c r="G226" s="459"/>
      <c r="H226" s="459"/>
      <c r="I226" s="459"/>
      <c r="J226" s="459"/>
    </row>
    <row r="227" spans="1:10" ht="15" customHeight="1" outlineLevel="1">
      <c r="A227" s="538" t="s">
        <v>2439</v>
      </c>
      <c r="B227" s="118" t="s">
        <v>107</v>
      </c>
      <c r="C227" s="118" t="s">
        <v>52</v>
      </c>
      <c r="D227" s="118" t="s">
        <v>52</v>
      </c>
      <c r="E227" s="118" t="s">
        <v>111</v>
      </c>
      <c r="F227" s="400" t="s">
        <v>222</v>
      </c>
      <c r="G227" s="459"/>
      <c r="H227" s="459"/>
      <c r="I227" s="459"/>
      <c r="J227" s="459"/>
    </row>
    <row r="228" spans="1:10" ht="15" customHeight="1" outlineLevel="1">
      <c r="A228" s="538" t="s">
        <v>2411</v>
      </c>
      <c r="B228" s="118" t="s">
        <v>112</v>
      </c>
      <c r="C228" s="118" t="s">
        <v>374</v>
      </c>
      <c r="D228" s="118" t="s">
        <v>374</v>
      </c>
      <c r="E228" s="118" t="s">
        <v>111</v>
      </c>
      <c r="F228" s="400" t="s">
        <v>128</v>
      </c>
      <c r="G228" s="459"/>
      <c r="H228" s="459"/>
      <c r="I228" s="459"/>
      <c r="J228" s="459"/>
    </row>
    <row r="229" spans="1:10" ht="15" customHeight="1" outlineLevel="1">
      <c r="A229" s="538" t="s">
        <v>2411</v>
      </c>
      <c r="B229" s="118" t="s">
        <v>107</v>
      </c>
      <c r="C229" s="118" t="s">
        <v>374</v>
      </c>
      <c r="D229" s="118" t="s">
        <v>374</v>
      </c>
      <c r="E229" s="118" t="s">
        <v>111</v>
      </c>
      <c r="F229" s="400" t="s">
        <v>229</v>
      </c>
      <c r="G229" s="459"/>
      <c r="H229" s="459"/>
      <c r="I229" s="459"/>
      <c r="J229" s="459"/>
    </row>
    <row r="230" spans="1:10" ht="15" customHeight="1" outlineLevel="1">
      <c r="A230" s="538" t="s">
        <v>2411</v>
      </c>
      <c r="B230" s="118" t="s">
        <v>112</v>
      </c>
      <c r="C230" s="118" t="s">
        <v>375</v>
      </c>
      <c r="D230" s="118" t="s">
        <v>375</v>
      </c>
      <c r="E230" s="118" t="s">
        <v>111</v>
      </c>
      <c r="F230" s="400" t="s">
        <v>132</v>
      </c>
      <c r="G230" s="459"/>
      <c r="H230" s="459"/>
      <c r="I230" s="459"/>
      <c r="J230" s="459"/>
    </row>
    <row r="231" spans="1:10" ht="15" customHeight="1" outlineLevel="1">
      <c r="A231" s="538" t="s">
        <v>2411</v>
      </c>
      <c r="B231" s="118" t="s">
        <v>107</v>
      </c>
      <c r="C231" s="118" t="s">
        <v>375</v>
      </c>
      <c r="D231" s="118" t="s">
        <v>375</v>
      </c>
      <c r="E231" s="118" t="s">
        <v>111</v>
      </c>
      <c r="F231" s="400" t="s">
        <v>223</v>
      </c>
      <c r="G231" s="459"/>
      <c r="H231" s="459"/>
      <c r="I231" s="459"/>
      <c r="J231" s="459"/>
    </row>
    <row r="232" spans="1:10" ht="15" customHeight="1" outlineLevel="1">
      <c r="A232" s="460" t="s">
        <v>2447</v>
      </c>
      <c r="B232" s="120" t="s">
        <v>74</v>
      </c>
      <c r="C232" s="489" t="s">
        <v>103</v>
      </c>
      <c r="D232" s="489" t="s">
        <v>104</v>
      </c>
      <c r="E232" s="122" t="s">
        <v>2069</v>
      </c>
      <c r="F232" s="490" t="s">
        <v>26</v>
      </c>
      <c r="G232" s="459"/>
      <c r="H232" s="459"/>
      <c r="I232" s="459"/>
      <c r="J232" s="459"/>
    </row>
    <row r="233" spans="1:10" ht="15" customHeight="1" outlineLevel="1">
      <c r="A233" s="460"/>
      <c r="B233" s="118" t="s">
        <v>133</v>
      </c>
      <c r="C233" s="118" t="s">
        <v>107</v>
      </c>
      <c r="D233" s="118" t="s">
        <v>67</v>
      </c>
      <c r="E233" s="118" t="s">
        <v>111</v>
      </c>
      <c r="F233" s="400" t="s">
        <v>67</v>
      </c>
      <c r="G233" s="459"/>
      <c r="H233" s="459"/>
      <c r="I233" s="459"/>
      <c r="J233" s="459"/>
    </row>
    <row r="234" spans="1:10" ht="15" customHeight="1" outlineLevel="1">
      <c r="A234" s="538" t="s">
        <v>2412</v>
      </c>
      <c r="B234" s="118" t="s">
        <v>133</v>
      </c>
      <c r="C234" s="118" t="s">
        <v>51</v>
      </c>
      <c r="D234" s="118" t="s">
        <v>67</v>
      </c>
      <c r="E234" s="118" t="s">
        <v>111</v>
      </c>
      <c r="F234" s="400" t="s">
        <v>67</v>
      </c>
      <c r="G234" s="459"/>
      <c r="H234" s="459"/>
      <c r="I234" s="459"/>
      <c r="J234" s="459"/>
    </row>
    <row r="235" spans="1:10" ht="15" customHeight="1" outlineLevel="1">
      <c r="A235" s="538" t="s">
        <v>2412</v>
      </c>
      <c r="B235" s="118" t="s">
        <v>107</v>
      </c>
      <c r="C235" s="118" t="s">
        <v>51</v>
      </c>
      <c r="D235" s="118" t="s">
        <v>67</v>
      </c>
      <c r="E235" s="118" t="s">
        <v>111</v>
      </c>
      <c r="F235" s="400" t="s">
        <v>67</v>
      </c>
      <c r="G235" s="459"/>
      <c r="H235" s="459"/>
      <c r="I235" s="459"/>
      <c r="J235" s="459"/>
    </row>
    <row r="236" spans="1:10" ht="15" customHeight="1" outlineLevel="1">
      <c r="A236" s="538" t="s">
        <v>2413</v>
      </c>
      <c r="B236" s="118" t="s">
        <v>133</v>
      </c>
      <c r="C236" s="118" t="s">
        <v>2361</v>
      </c>
      <c r="D236" s="118" t="s">
        <v>67</v>
      </c>
      <c r="E236" s="118" t="s">
        <v>111</v>
      </c>
      <c r="F236" s="400" t="s">
        <v>67</v>
      </c>
      <c r="G236" s="459"/>
      <c r="H236" s="459"/>
      <c r="I236" s="459"/>
      <c r="J236" s="459"/>
    </row>
    <row r="237" spans="1:10" ht="15" customHeight="1" outlineLevel="1">
      <c r="A237" s="538" t="s">
        <v>2413</v>
      </c>
      <c r="B237" s="118" t="s">
        <v>107</v>
      </c>
      <c r="C237" s="118" t="s">
        <v>2361</v>
      </c>
      <c r="D237" s="118" t="s">
        <v>67</v>
      </c>
      <c r="E237" s="118" t="s">
        <v>111</v>
      </c>
      <c r="F237" s="400" t="s">
        <v>67</v>
      </c>
      <c r="G237" s="459"/>
      <c r="H237" s="459"/>
      <c r="I237" s="459"/>
      <c r="J237" s="459"/>
    </row>
    <row r="238" spans="1:10" ht="15" customHeight="1" outlineLevel="1">
      <c r="A238" s="538" t="s">
        <v>2413</v>
      </c>
      <c r="B238" s="118" t="s">
        <v>133</v>
      </c>
      <c r="C238" s="118" t="s">
        <v>2362</v>
      </c>
      <c r="D238" s="118" t="s">
        <v>67</v>
      </c>
      <c r="E238" s="118" t="s">
        <v>111</v>
      </c>
      <c r="F238" s="400" t="s">
        <v>67</v>
      </c>
      <c r="G238" s="459"/>
      <c r="H238" s="459"/>
      <c r="I238" s="459"/>
      <c r="J238" s="459"/>
    </row>
    <row r="239" spans="1:10" ht="15" customHeight="1" outlineLevel="1">
      <c r="A239" s="538" t="s">
        <v>2413</v>
      </c>
      <c r="B239" s="118" t="s">
        <v>107</v>
      </c>
      <c r="C239" s="118" t="s">
        <v>2362</v>
      </c>
      <c r="D239" s="118" t="s">
        <v>67</v>
      </c>
      <c r="E239" s="118" t="s">
        <v>111</v>
      </c>
      <c r="F239" s="400" t="s">
        <v>67</v>
      </c>
      <c r="G239" s="459"/>
      <c r="H239" s="459"/>
      <c r="I239" s="459"/>
      <c r="J239" s="459"/>
    </row>
    <row r="240" spans="1:10" ht="15" customHeight="1" outlineLevel="1">
      <c r="A240" s="538" t="s">
        <v>2414</v>
      </c>
      <c r="B240" s="118" t="s">
        <v>133</v>
      </c>
      <c r="C240" s="118" t="s">
        <v>99</v>
      </c>
      <c r="D240" s="118" t="s">
        <v>67</v>
      </c>
      <c r="E240" s="118" t="s">
        <v>111</v>
      </c>
      <c r="F240" s="400" t="s">
        <v>67</v>
      </c>
      <c r="G240" s="459"/>
      <c r="H240" s="459"/>
      <c r="I240" s="459"/>
      <c r="J240" s="459"/>
    </row>
    <row r="241" spans="1:10" ht="15" customHeight="1" outlineLevel="1">
      <c r="A241" s="538" t="s">
        <v>2414</v>
      </c>
      <c r="B241" s="118" t="s">
        <v>107</v>
      </c>
      <c r="C241" s="118" t="s">
        <v>99</v>
      </c>
      <c r="D241" s="118" t="s">
        <v>67</v>
      </c>
      <c r="E241" s="118" t="s">
        <v>111</v>
      </c>
      <c r="F241" s="400" t="s">
        <v>67</v>
      </c>
      <c r="G241" s="459"/>
      <c r="H241" s="459"/>
      <c r="I241" s="459"/>
      <c r="J241" s="459"/>
    </row>
    <row r="242" spans="1:10" ht="15" customHeight="1" outlineLevel="1">
      <c r="A242" s="538" t="s">
        <v>2414</v>
      </c>
      <c r="B242" s="118" t="s">
        <v>133</v>
      </c>
      <c r="C242" s="118" t="s">
        <v>100</v>
      </c>
      <c r="D242" s="118" t="s">
        <v>67</v>
      </c>
      <c r="E242" s="118" t="s">
        <v>111</v>
      </c>
      <c r="F242" s="400" t="s">
        <v>67</v>
      </c>
      <c r="G242" s="459"/>
      <c r="H242" s="459"/>
      <c r="I242" s="459"/>
      <c r="J242" s="459"/>
    </row>
    <row r="243" spans="1:10" ht="15" customHeight="1" outlineLevel="1">
      <c r="A243" s="539" t="s">
        <v>2414</v>
      </c>
      <c r="B243" s="458" t="s">
        <v>107</v>
      </c>
      <c r="C243" s="458" t="s">
        <v>100</v>
      </c>
      <c r="D243" s="458" t="s">
        <v>67</v>
      </c>
      <c r="E243" s="458" t="s">
        <v>111</v>
      </c>
      <c r="F243" s="465" t="s">
        <v>67</v>
      </c>
      <c r="G243" s="459"/>
      <c r="H243" s="459"/>
      <c r="I243" s="459"/>
      <c r="J243" s="459"/>
    </row>
    <row r="244" spans="1:10" ht="15" customHeight="1" outlineLevel="1">
      <c r="A244" s="460" t="s">
        <v>10</v>
      </c>
      <c r="B244" s="120" t="s">
        <v>74</v>
      </c>
      <c r="C244" s="489" t="s">
        <v>103</v>
      </c>
      <c r="D244" s="489" t="s">
        <v>104</v>
      </c>
      <c r="E244" s="122" t="s">
        <v>2069</v>
      </c>
      <c r="F244" s="490" t="s">
        <v>26</v>
      </c>
      <c r="G244" s="459"/>
      <c r="H244" s="459"/>
      <c r="I244" s="459"/>
      <c r="J244" s="459"/>
    </row>
    <row r="245" spans="1:10" ht="15" customHeight="1" outlineLevel="1">
      <c r="A245" s="460"/>
      <c r="B245" s="118" t="s">
        <v>102</v>
      </c>
      <c r="C245" s="118" t="s">
        <v>107</v>
      </c>
      <c r="D245" s="118" t="s">
        <v>67</v>
      </c>
      <c r="E245" s="118" t="s">
        <v>111</v>
      </c>
      <c r="F245" s="400" t="s">
        <v>134</v>
      </c>
      <c r="G245" s="459"/>
      <c r="H245" s="459"/>
      <c r="I245" s="459"/>
      <c r="J245" s="459"/>
    </row>
    <row r="246" spans="1:10" ht="15" customHeight="1" outlineLevel="1">
      <c r="A246" s="538" t="s">
        <v>2410</v>
      </c>
      <c r="B246" s="118" t="s">
        <v>102</v>
      </c>
      <c r="C246" s="118" t="s">
        <v>49</v>
      </c>
      <c r="D246" s="118" t="s">
        <v>67</v>
      </c>
      <c r="E246" s="118" t="s">
        <v>111</v>
      </c>
      <c r="F246" s="400" t="s">
        <v>135</v>
      </c>
      <c r="G246" s="459"/>
      <c r="H246" s="459"/>
      <c r="I246" s="459"/>
      <c r="J246" s="459"/>
    </row>
    <row r="247" spans="1:10" ht="15" customHeight="1" outlineLevel="1">
      <c r="A247" s="538" t="s">
        <v>2410</v>
      </c>
      <c r="B247" s="118" t="s">
        <v>107</v>
      </c>
      <c r="C247" s="118" t="s">
        <v>49</v>
      </c>
      <c r="D247" s="118" t="s">
        <v>67</v>
      </c>
      <c r="E247" s="118" t="s">
        <v>111</v>
      </c>
      <c r="F247" s="400" t="s">
        <v>108</v>
      </c>
      <c r="G247" s="459"/>
      <c r="H247" s="459"/>
      <c r="I247" s="459"/>
      <c r="J247" s="459"/>
    </row>
    <row r="248" spans="1:10" ht="15" customHeight="1" outlineLevel="1">
      <c r="A248" s="538" t="s">
        <v>2409</v>
      </c>
      <c r="B248" s="118" t="s">
        <v>102</v>
      </c>
      <c r="C248" s="118" t="s">
        <v>50</v>
      </c>
      <c r="D248" s="118" t="s">
        <v>67</v>
      </c>
      <c r="E248" s="118" t="s">
        <v>111</v>
      </c>
      <c r="F248" s="400" t="s">
        <v>106</v>
      </c>
      <c r="G248" s="459"/>
      <c r="H248" s="459"/>
      <c r="I248" s="459"/>
      <c r="J248" s="459"/>
    </row>
    <row r="249" spans="1:10" ht="15" customHeight="1" outlineLevel="1">
      <c r="A249" s="538" t="s">
        <v>2409</v>
      </c>
      <c r="B249" s="118" t="s">
        <v>107</v>
      </c>
      <c r="C249" s="118" t="s">
        <v>50</v>
      </c>
      <c r="D249" s="118" t="s">
        <v>67</v>
      </c>
      <c r="E249" s="118" t="s">
        <v>111</v>
      </c>
      <c r="F249" s="400" t="s">
        <v>121</v>
      </c>
      <c r="G249" s="459"/>
      <c r="H249" s="459"/>
      <c r="I249" s="459"/>
      <c r="J249" s="459"/>
    </row>
    <row r="250" spans="1:10" ht="15" customHeight="1" outlineLevel="1">
      <c r="A250" s="538" t="s">
        <v>2439</v>
      </c>
      <c r="B250" s="118" t="s">
        <v>102</v>
      </c>
      <c r="C250" s="118" t="s">
        <v>52</v>
      </c>
      <c r="D250" s="118" t="s">
        <v>67</v>
      </c>
      <c r="E250" s="118" t="s">
        <v>111</v>
      </c>
      <c r="F250" s="400" t="s">
        <v>106</v>
      </c>
      <c r="G250" s="459"/>
      <c r="H250" s="459"/>
      <c r="I250" s="459"/>
      <c r="J250" s="459"/>
    </row>
    <row r="251" spans="1:10" ht="15" customHeight="1" outlineLevel="1">
      <c r="A251" s="538" t="s">
        <v>2439</v>
      </c>
      <c r="B251" s="118" t="s">
        <v>107</v>
      </c>
      <c r="C251" s="118" t="s">
        <v>52</v>
      </c>
      <c r="D251" s="118" t="s">
        <v>67</v>
      </c>
      <c r="E251" s="118" t="s">
        <v>111</v>
      </c>
      <c r="F251" s="400" t="s">
        <v>120</v>
      </c>
      <c r="G251" s="459"/>
      <c r="H251" s="459"/>
      <c r="I251" s="459"/>
      <c r="J251" s="459"/>
    </row>
    <row r="252" spans="1:10" ht="15" customHeight="1" outlineLevel="1">
      <c r="A252" s="538" t="s">
        <v>2411</v>
      </c>
      <c r="B252" s="118" t="s">
        <v>102</v>
      </c>
      <c r="C252" s="118" t="s">
        <v>374</v>
      </c>
      <c r="D252" s="118" t="s">
        <v>67</v>
      </c>
      <c r="E252" s="118" t="s">
        <v>111</v>
      </c>
      <c r="F252" s="400" t="s">
        <v>106</v>
      </c>
      <c r="G252" s="459"/>
      <c r="H252" s="459"/>
      <c r="I252" s="459"/>
      <c r="J252" s="459"/>
    </row>
    <row r="253" spans="1:10" ht="15" customHeight="1" outlineLevel="1">
      <c r="A253" s="538" t="s">
        <v>2411</v>
      </c>
      <c r="B253" s="118" t="s">
        <v>107</v>
      </c>
      <c r="C253" s="118" t="s">
        <v>374</v>
      </c>
      <c r="D253" s="118" t="s">
        <v>67</v>
      </c>
      <c r="E253" s="118" t="s">
        <v>111</v>
      </c>
      <c r="F253" s="400" t="s">
        <v>106</v>
      </c>
      <c r="G253" s="459"/>
      <c r="H253" s="459"/>
      <c r="I253" s="459"/>
      <c r="J253" s="459"/>
    </row>
    <row r="254" spans="1:10" ht="15" customHeight="1" outlineLevel="1">
      <c r="A254" s="538" t="s">
        <v>2411</v>
      </c>
      <c r="B254" s="118" t="s">
        <v>102</v>
      </c>
      <c r="C254" s="118" t="s">
        <v>375</v>
      </c>
      <c r="D254" s="118" t="s">
        <v>67</v>
      </c>
      <c r="E254" s="118" t="s">
        <v>111</v>
      </c>
      <c r="F254" s="400" t="s">
        <v>106</v>
      </c>
      <c r="G254" s="459"/>
      <c r="H254" s="459"/>
      <c r="I254" s="459"/>
      <c r="J254" s="459"/>
    </row>
    <row r="255" spans="1:10" ht="15" customHeight="1" outlineLevel="1">
      <c r="A255" s="539" t="s">
        <v>2411</v>
      </c>
      <c r="B255" s="458" t="s">
        <v>107</v>
      </c>
      <c r="C255" s="458" t="s">
        <v>375</v>
      </c>
      <c r="D255" s="458" t="s">
        <v>67</v>
      </c>
      <c r="E255" s="458" t="s">
        <v>111</v>
      </c>
      <c r="F255" s="465" t="s">
        <v>106</v>
      </c>
      <c r="G255" s="459"/>
      <c r="H255" s="459"/>
      <c r="I255" s="459"/>
      <c r="J255" s="459"/>
    </row>
    <row r="256" spans="1:10" ht="15" customHeight="1" outlineLevel="1">
      <c r="A256" s="460" t="s">
        <v>12</v>
      </c>
      <c r="B256" s="120" t="s">
        <v>74</v>
      </c>
      <c r="C256" s="489" t="s">
        <v>103</v>
      </c>
      <c r="D256" s="489" t="s">
        <v>104</v>
      </c>
      <c r="E256" s="122" t="s">
        <v>2069</v>
      </c>
      <c r="F256" s="490" t="s">
        <v>26</v>
      </c>
      <c r="G256" s="459"/>
      <c r="H256" s="459"/>
      <c r="I256" s="459"/>
      <c r="J256" s="459"/>
    </row>
    <row r="257" spans="1:10" ht="15" customHeight="1" outlineLevel="1">
      <c r="A257" s="460"/>
      <c r="B257" s="118" t="s">
        <v>133</v>
      </c>
      <c r="C257" s="118" t="s">
        <v>107</v>
      </c>
      <c r="D257" s="118" t="s">
        <v>67</v>
      </c>
      <c r="E257" s="118" t="s">
        <v>111</v>
      </c>
      <c r="F257" s="400" t="s">
        <v>67</v>
      </c>
      <c r="G257" s="459"/>
      <c r="H257" s="459"/>
      <c r="I257" s="459"/>
      <c r="J257" s="459"/>
    </row>
    <row r="258" spans="1:10" ht="15" customHeight="1" outlineLevel="1">
      <c r="A258" s="538" t="s">
        <v>2410</v>
      </c>
      <c r="B258" s="118" t="s">
        <v>133</v>
      </c>
      <c r="C258" s="118" t="s">
        <v>49</v>
      </c>
      <c r="D258" s="118" t="s">
        <v>67</v>
      </c>
      <c r="E258" s="118" t="s">
        <v>111</v>
      </c>
      <c r="F258" s="400" t="s">
        <v>67</v>
      </c>
      <c r="G258" s="459"/>
      <c r="H258" s="459"/>
      <c r="I258" s="459"/>
      <c r="J258" s="459"/>
    </row>
    <row r="259" spans="1:10" ht="15" customHeight="1" outlineLevel="1">
      <c r="A259" s="538" t="s">
        <v>2410</v>
      </c>
      <c r="B259" s="118" t="s">
        <v>107</v>
      </c>
      <c r="C259" s="118" t="s">
        <v>49</v>
      </c>
      <c r="D259" s="118" t="s">
        <v>67</v>
      </c>
      <c r="E259" s="118" t="s">
        <v>111</v>
      </c>
      <c r="F259" s="400" t="s">
        <v>67</v>
      </c>
      <c r="G259" s="459"/>
      <c r="H259" s="459"/>
      <c r="I259" s="459"/>
      <c r="J259" s="459"/>
    </row>
    <row r="260" spans="1:10" ht="15" customHeight="1" outlineLevel="1">
      <c r="A260" s="538" t="s">
        <v>2409</v>
      </c>
      <c r="B260" s="118" t="s">
        <v>133</v>
      </c>
      <c r="C260" s="118" t="s">
        <v>50</v>
      </c>
      <c r="D260" s="118" t="s">
        <v>67</v>
      </c>
      <c r="E260" s="118" t="s">
        <v>111</v>
      </c>
      <c r="F260" s="400" t="s">
        <v>67</v>
      </c>
      <c r="G260" s="459"/>
      <c r="H260" s="459"/>
      <c r="I260" s="459"/>
      <c r="J260" s="459"/>
    </row>
    <row r="261" spans="1:10" ht="15" customHeight="1" outlineLevel="1">
      <c r="A261" s="538" t="s">
        <v>2409</v>
      </c>
      <c r="B261" s="118" t="s">
        <v>107</v>
      </c>
      <c r="C261" s="118" t="s">
        <v>50</v>
      </c>
      <c r="D261" s="118" t="s">
        <v>67</v>
      </c>
      <c r="E261" s="118" t="s">
        <v>111</v>
      </c>
      <c r="F261" s="400" t="s">
        <v>67</v>
      </c>
      <c r="G261" s="459"/>
      <c r="H261" s="459"/>
      <c r="I261" s="459"/>
      <c r="J261" s="459"/>
    </row>
    <row r="262" spans="1:10" ht="15" customHeight="1" outlineLevel="1">
      <c r="A262" s="538" t="s">
        <v>2439</v>
      </c>
      <c r="B262" s="118" t="s">
        <v>133</v>
      </c>
      <c r="C262" s="118" t="s">
        <v>52</v>
      </c>
      <c r="D262" s="118" t="s">
        <v>67</v>
      </c>
      <c r="E262" s="118" t="s">
        <v>111</v>
      </c>
      <c r="F262" s="400" t="s">
        <v>67</v>
      </c>
      <c r="G262" s="459"/>
      <c r="H262" s="459"/>
      <c r="I262" s="459"/>
      <c r="J262" s="459"/>
    </row>
    <row r="263" spans="1:10" ht="15" customHeight="1" outlineLevel="1">
      <c r="A263" s="538" t="s">
        <v>2439</v>
      </c>
      <c r="B263" s="118" t="s">
        <v>107</v>
      </c>
      <c r="C263" s="118" t="s">
        <v>52</v>
      </c>
      <c r="D263" s="118" t="s">
        <v>67</v>
      </c>
      <c r="E263" s="118" t="s">
        <v>111</v>
      </c>
      <c r="F263" s="400" t="s">
        <v>67</v>
      </c>
      <c r="G263" s="459"/>
      <c r="H263" s="459"/>
      <c r="I263" s="459"/>
      <c r="J263" s="459"/>
    </row>
    <row r="264" spans="1:10" ht="15" customHeight="1" outlineLevel="1">
      <c r="A264" s="538" t="s">
        <v>2411</v>
      </c>
      <c r="B264" s="118" t="s">
        <v>133</v>
      </c>
      <c r="C264" s="118" t="s">
        <v>374</v>
      </c>
      <c r="D264" s="118" t="s">
        <v>67</v>
      </c>
      <c r="E264" s="118" t="s">
        <v>111</v>
      </c>
      <c r="F264" s="400" t="s">
        <v>67</v>
      </c>
      <c r="G264" s="459"/>
      <c r="H264" s="459"/>
      <c r="I264" s="459"/>
      <c r="J264" s="459"/>
    </row>
    <row r="265" spans="1:10" ht="15" customHeight="1" outlineLevel="1">
      <c r="A265" s="538" t="s">
        <v>2411</v>
      </c>
      <c r="B265" s="118" t="s">
        <v>107</v>
      </c>
      <c r="C265" s="118" t="s">
        <v>374</v>
      </c>
      <c r="D265" s="118" t="s">
        <v>67</v>
      </c>
      <c r="E265" s="118" t="s">
        <v>111</v>
      </c>
      <c r="F265" s="400" t="s">
        <v>67</v>
      </c>
      <c r="G265" s="459"/>
      <c r="H265" s="459"/>
      <c r="I265" s="459"/>
      <c r="J265" s="459"/>
    </row>
    <row r="266" spans="1:10" ht="15" customHeight="1" outlineLevel="1">
      <c r="A266" s="538" t="s">
        <v>2411</v>
      </c>
      <c r="B266" s="118" t="s">
        <v>133</v>
      </c>
      <c r="C266" s="118" t="s">
        <v>375</v>
      </c>
      <c r="D266" s="118" t="s">
        <v>67</v>
      </c>
      <c r="E266" s="118" t="s">
        <v>111</v>
      </c>
      <c r="F266" s="400" t="s">
        <v>67</v>
      </c>
      <c r="G266" s="459"/>
      <c r="H266" s="459"/>
      <c r="I266" s="459"/>
      <c r="J266" s="459"/>
    </row>
    <row r="267" spans="1:10" ht="15" customHeight="1" outlineLevel="1">
      <c r="A267" s="539" t="s">
        <v>2411</v>
      </c>
      <c r="B267" s="458" t="s">
        <v>107</v>
      </c>
      <c r="C267" s="458" t="s">
        <v>375</v>
      </c>
      <c r="D267" s="458" t="s">
        <v>67</v>
      </c>
      <c r="E267" s="458" t="s">
        <v>111</v>
      </c>
      <c r="F267" s="465" t="s">
        <v>67</v>
      </c>
      <c r="G267" s="459"/>
      <c r="H267" s="459"/>
      <c r="I267" s="459"/>
      <c r="J267" s="459"/>
    </row>
    <row r="268" spans="1:10" ht="15" customHeight="1" outlineLevel="1">
      <c r="A268" s="460" t="s">
        <v>14</v>
      </c>
      <c r="B268" s="120" t="s">
        <v>74</v>
      </c>
      <c r="C268" s="489" t="s">
        <v>103</v>
      </c>
      <c r="D268" s="489" t="s">
        <v>104</v>
      </c>
      <c r="E268" s="122" t="s">
        <v>2069</v>
      </c>
      <c r="F268" s="490" t="s">
        <v>26</v>
      </c>
      <c r="G268" s="459"/>
      <c r="H268" s="459"/>
      <c r="I268" s="459"/>
      <c r="J268" s="459"/>
    </row>
    <row r="269" spans="1:10" ht="15" customHeight="1" outlineLevel="1">
      <c r="A269" s="460"/>
      <c r="B269" s="118" t="s">
        <v>141</v>
      </c>
      <c r="C269" s="118" t="s">
        <v>107</v>
      </c>
      <c r="D269" s="118" t="s">
        <v>67</v>
      </c>
      <c r="E269" s="118" t="s">
        <v>111</v>
      </c>
      <c r="F269" s="400" t="s">
        <v>96</v>
      </c>
      <c r="G269" s="459"/>
      <c r="H269" s="459"/>
      <c r="I269" s="459"/>
      <c r="J269" s="459"/>
    </row>
    <row r="270" spans="1:10" ht="15" customHeight="1" outlineLevel="1">
      <c r="A270" s="538" t="s">
        <v>2412</v>
      </c>
      <c r="B270" s="118" t="s">
        <v>141</v>
      </c>
      <c r="C270" s="118" t="s">
        <v>51</v>
      </c>
      <c r="D270" s="118" t="s">
        <v>67</v>
      </c>
      <c r="E270" s="118" t="s">
        <v>111</v>
      </c>
      <c r="F270" s="400" t="s">
        <v>137</v>
      </c>
      <c r="G270" s="459"/>
      <c r="H270" s="459"/>
      <c r="I270" s="459"/>
      <c r="J270" s="459"/>
    </row>
    <row r="271" spans="1:10" ht="15" customHeight="1" outlineLevel="1">
      <c r="A271" s="538" t="s">
        <v>2412</v>
      </c>
      <c r="B271" s="118" t="s">
        <v>107</v>
      </c>
      <c r="C271" s="118" t="s">
        <v>51</v>
      </c>
      <c r="D271" s="118" t="s">
        <v>67</v>
      </c>
      <c r="E271" s="118" t="s">
        <v>111</v>
      </c>
      <c r="F271" s="400" t="s">
        <v>96</v>
      </c>
      <c r="G271" s="459"/>
      <c r="H271" s="459"/>
      <c r="I271" s="459"/>
      <c r="J271" s="459"/>
    </row>
    <row r="272" spans="1:10" ht="15" customHeight="1" outlineLevel="1">
      <c r="A272" s="538" t="s">
        <v>2413</v>
      </c>
      <c r="B272" s="118" t="s">
        <v>141</v>
      </c>
      <c r="C272" s="118" t="s">
        <v>2361</v>
      </c>
      <c r="D272" s="118" t="s">
        <v>67</v>
      </c>
      <c r="E272" s="118" t="s">
        <v>111</v>
      </c>
      <c r="F272" s="400" t="s">
        <v>138</v>
      </c>
      <c r="G272" s="459"/>
      <c r="H272" s="459"/>
      <c r="I272" s="459"/>
      <c r="J272" s="459"/>
    </row>
    <row r="273" spans="1:10" ht="15" customHeight="1" outlineLevel="1">
      <c r="A273" s="538" t="s">
        <v>2413</v>
      </c>
      <c r="B273" s="118" t="s">
        <v>107</v>
      </c>
      <c r="C273" s="118" t="s">
        <v>2361</v>
      </c>
      <c r="D273" s="118" t="s">
        <v>67</v>
      </c>
      <c r="E273" s="118" t="s">
        <v>111</v>
      </c>
      <c r="F273" s="400" t="s">
        <v>232</v>
      </c>
      <c r="G273" s="459"/>
      <c r="H273" s="459"/>
      <c r="I273" s="459"/>
      <c r="J273" s="459"/>
    </row>
    <row r="274" spans="1:10" ht="15" customHeight="1" outlineLevel="1">
      <c r="A274" s="538" t="s">
        <v>2413</v>
      </c>
      <c r="B274" s="118" t="s">
        <v>141</v>
      </c>
      <c r="C274" s="118" t="s">
        <v>2362</v>
      </c>
      <c r="D274" s="118" t="s">
        <v>67</v>
      </c>
      <c r="E274" s="118" t="s">
        <v>111</v>
      </c>
      <c r="F274" s="400" t="s">
        <v>139</v>
      </c>
      <c r="G274" s="459"/>
      <c r="H274" s="459"/>
      <c r="I274" s="459"/>
      <c r="J274" s="459"/>
    </row>
    <row r="275" spans="1:10" ht="15" customHeight="1" outlineLevel="1">
      <c r="A275" s="538" t="s">
        <v>2413</v>
      </c>
      <c r="B275" s="118" t="s">
        <v>107</v>
      </c>
      <c r="C275" s="118" t="s">
        <v>2362</v>
      </c>
      <c r="D275" s="118" t="s">
        <v>67</v>
      </c>
      <c r="E275" s="118" t="s">
        <v>111</v>
      </c>
      <c r="F275" s="400" t="s">
        <v>233</v>
      </c>
      <c r="G275" s="459"/>
      <c r="H275" s="459"/>
      <c r="I275" s="459"/>
      <c r="J275" s="459"/>
    </row>
    <row r="276" spans="1:10" ht="15" customHeight="1" outlineLevel="1">
      <c r="A276" s="538" t="s">
        <v>2414</v>
      </c>
      <c r="B276" s="118" t="s">
        <v>141</v>
      </c>
      <c r="C276" s="118" t="s">
        <v>99</v>
      </c>
      <c r="D276" s="118" t="s">
        <v>67</v>
      </c>
      <c r="E276" s="118" t="s">
        <v>111</v>
      </c>
      <c r="F276" s="400" t="s">
        <v>138</v>
      </c>
      <c r="G276" s="459"/>
      <c r="H276" s="459"/>
      <c r="I276" s="459"/>
      <c r="J276" s="459"/>
    </row>
    <row r="277" spans="1:10" ht="15" customHeight="1" outlineLevel="1">
      <c r="A277" s="538" t="s">
        <v>2414</v>
      </c>
      <c r="B277" s="118" t="s">
        <v>107</v>
      </c>
      <c r="C277" s="118" t="s">
        <v>99</v>
      </c>
      <c r="D277" s="118" t="s">
        <v>67</v>
      </c>
      <c r="E277" s="118" t="s">
        <v>111</v>
      </c>
      <c r="F277" s="400" t="s">
        <v>232</v>
      </c>
      <c r="G277" s="459"/>
      <c r="H277" s="459"/>
      <c r="I277" s="459"/>
      <c r="J277" s="459"/>
    </row>
    <row r="278" spans="1:10" ht="15" customHeight="1" outlineLevel="1">
      <c r="A278" s="538" t="s">
        <v>2414</v>
      </c>
      <c r="B278" s="118" t="s">
        <v>141</v>
      </c>
      <c r="C278" s="118" t="s">
        <v>100</v>
      </c>
      <c r="D278" s="118" t="s">
        <v>67</v>
      </c>
      <c r="E278" s="118" t="s">
        <v>111</v>
      </c>
      <c r="F278" s="400" t="s">
        <v>140</v>
      </c>
      <c r="G278" s="459"/>
      <c r="H278" s="459"/>
      <c r="I278" s="459"/>
      <c r="J278" s="459"/>
    </row>
    <row r="279" spans="1:10" ht="15" customHeight="1" outlineLevel="1">
      <c r="A279" s="539" t="s">
        <v>2414</v>
      </c>
      <c r="B279" s="458" t="s">
        <v>107</v>
      </c>
      <c r="C279" s="458" t="s">
        <v>100</v>
      </c>
      <c r="D279" s="458" t="s">
        <v>67</v>
      </c>
      <c r="E279" s="458" t="s">
        <v>111</v>
      </c>
      <c r="F279" s="465" t="s">
        <v>234</v>
      </c>
      <c r="G279" s="459"/>
      <c r="H279" s="459"/>
      <c r="I279" s="459"/>
      <c r="J279" s="459"/>
    </row>
    <row r="280" spans="1:10" ht="15" customHeight="1" outlineLevel="1">
      <c r="A280" s="460" t="s">
        <v>16</v>
      </c>
      <c r="B280" s="120" t="s">
        <v>74</v>
      </c>
      <c r="C280" s="489" t="s">
        <v>103</v>
      </c>
      <c r="D280" s="489" t="s">
        <v>104</v>
      </c>
      <c r="E280" s="122" t="s">
        <v>2069</v>
      </c>
      <c r="F280" s="490" t="s">
        <v>26</v>
      </c>
      <c r="G280" s="459"/>
      <c r="H280" s="459"/>
      <c r="I280" s="459"/>
      <c r="J280" s="459"/>
    </row>
    <row r="281" spans="1:10" ht="15" customHeight="1" outlineLevel="1">
      <c r="A281" s="460"/>
      <c r="B281" s="118" t="s">
        <v>141</v>
      </c>
      <c r="C281" s="118" t="s">
        <v>107</v>
      </c>
      <c r="D281" s="118" t="s">
        <v>67</v>
      </c>
      <c r="E281" s="118" t="s">
        <v>111</v>
      </c>
      <c r="F281" s="400" t="s">
        <v>97</v>
      </c>
      <c r="G281" s="459"/>
      <c r="H281" s="459"/>
      <c r="I281" s="459"/>
      <c r="J281" s="459"/>
    </row>
    <row r="282" spans="1:10" ht="15" customHeight="1" outlineLevel="1">
      <c r="A282" s="538" t="s">
        <v>2412</v>
      </c>
      <c r="B282" s="118" t="s">
        <v>141</v>
      </c>
      <c r="C282" s="118" t="s">
        <v>51</v>
      </c>
      <c r="D282" s="118" t="s">
        <v>67</v>
      </c>
      <c r="E282" s="118" t="s">
        <v>111</v>
      </c>
      <c r="F282" s="400" t="s">
        <v>235</v>
      </c>
      <c r="G282" s="459"/>
      <c r="H282" s="459"/>
      <c r="I282" s="459"/>
      <c r="J282" s="459"/>
    </row>
    <row r="283" spans="1:10" ht="15" customHeight="1" outlineLevel="1">
      <c r="A283" s="538" t="s">
        <v>2412</v>
      </c>
      <c r="B283" s="118" t="s">
        <v>107</v>
      </c>
      <c r="C283" s="118" t="s">
        <v>51</v>
      </c>
      <c r="D283" s="118" t="s">
        <v>67</v>
      </c>
      <c r="E283" s="118" t="s">
        <v>111</v>
      </c>
      <c r="F283" s="400" t="s">
        <v>97</v>
      </c>
      <c r="G283" s="459"/>
      <c r="H283" s="459"/>
      <c r="I283" s="459"/>
      <c r="J283" s="459"/>
    </row>
    <row r="284" spans="1:10" ht="15" customHeight="1" outlineLevel="1">
      <c r="A284" s="538" t="s">
        <v>2413</v>
      </c>
      <c r="B284" s="118" t="s">
        <v>141</v>
      </c>
      <c r="C284" s="118" t="s">
        <v>2361</v>
      </c>
      <c r="D284" s="118" t="s">
        <v>67</v>
      </c>
      <c r="E284" s="118" t="s">
        <v>111</v>
      </c>
      <c r="F284" s="400" t="s">
        <v>236</v>
      </c>
      <c r="G284" s="459"/>
      <c r="H284" s="459"/>
      <c r="I284" s="459"/>
      <c r="J284" s="459"/>
    </row>
    <row r="285" spans="1:10" ht="15" customHeight="1" outlineLevel="1">
      <c r="A285" s="538" t="s">
        <v>2413</v>
      </c>
      <c r="B285" s="118" t="s">
        <v>107</v>
      </c>
      <c r="C285" s="118" t="s">
        <v>2361</v>
      </c>
      <c r="D285" s="118" t="s">
        <v>67</v>
      </c>
      <c r="E285" s="118" t="s">
        <v>111</v>
      </c>
      <c r="F285" s="400" t="s">
        <v>237</v>
      </c>
      <c r="G285" s="459"/>
      <c r="H285" s="459"/>
      <c r="I285" s="459"/>
      <c r="J285" s="459"/>
    </row>
    <row r="286" spans="1:10" ht="15" customHeight="1" outlineLevel="1">
      <c r="A286" s="538" t="s">
        <v>2413</v>
      </c>
      <c r="B286" s="118" t="s">
        <v>141</v>
      </c>
      <c r="C286" s="118" t="s">
        <v>2362</v>
      </c>
      <c r="D286" s="118" t="s">
        <v>67</v>
      </c>
      <c r="E286" s="118" t="s">
        <v>111</v>
      </c>
      <c r="F286" s="400" t="s">
        <v>238</v>
      </c>
      <c r="G286" s="459"/>
      <c r="H286" s="459"/>
      <c r="I286" s="459"/>
      <c r="J286" s="459"/>
    </row>
    <row r="287" spans="1:10" ht="15" customHeight="1" outlineLevel="1">
      <c r="A287" s="538" t="s">
        <v>2413</v>
      </c>
      <c r="B287" s="118" t="s">
        <v>107</v>
      </c>
      <c r="C287" s="118" t="s">
        <v>2362</v>
      </c>
      <c r="D287" s="118" t="s">
        <v>67</v>
      </c>
      <c r="E287" s="118" t="s">
        <v>111</v>
      </c>
      <c r="F287" s="400" t="s">
        <v>239</v>
      </c>
      <c r="G287" s="459"/>
      <c r="H287" s="459"/>
      <c r="I287" s="459"/>
      <c r="J287" s="459"/>
    </row>
    <row r="288" spans="1:10" ht="15" customHeight="1" outlineLevel="1">
      <c r="A288" s="538" t="s">
        <v>2414</v>
      </c>
      <c r="B288" s="118" t="s">
        <v>141</v>
      </c>
      <c r="C288" s="118" t="s">
        <v>99</v>
      </c>
      <c r="D288" s="118" t="s">
        <v>67</v>
      </c>
      <c r="E288" s="118" t="s">
        <v>111</v>
      </c>
      <c r="F288" s="400" t="s">
        <v>236</v>
      </c>
      <c r="G288" s="459"/>
      <c r="H288" s="459"/>
      <c r="I288" s="459"/>
      <c r="J288" s="459"/>
    </row>
    <row r="289" spans="1:10" ht="15" customHeight="1" outlineLevel="1">
      <c r="A289" s="538" t="s">
        <v>2414</v>
      </c>
      <c r="B289" s="118" t="s">
        <v>107</v>
      </c>
      <c r="C289" s="118" t="s">
        <v>99</v>
      </c>
      <c r="D289" s="118" t="s">
        <v>67</v>
      </c>
      <c r="E289" s="118" t="s">
        <v>111</v>
      </c>
      <c r="F289" s="400" t="s">
        <v>237</v>
      </c>
      <c r="G289" s="459"/>
      <c r="H289" s="459"/>
      <c r="I289" s="459"/>
      <c r="J289" s="459"/>
    </row>
    <row r="290" spans="1:10" ht="15" customHeight="1" outlineLevel="1">
      <c r="A290" s="538" t="s">
        <v>2414</v>
      </c>
      <c r="B290" s="118" t="s">
        <v>141</v>
      </c>
      <c r="C290" s="118" t="s">
        <v>100</v>
      </c>
      <c r="D290" s="118" t="s">
        <v>67</v>
      </c>
      <c r="E290" s="118" t="s">
        <v>111</v>
      </c>
      <c r="F290" s="400" t="s">
        <v>240</v>
      </c>
      <c r="G290" s="459"/>
      <c r="H290" s="459"/>
      <c r="I290" s="459"/>
      <c r="J290" s="459"/>
    </row>
    <row r="291" spans="1:10" ht="15" customHeight="1" outlineLevel="1">
      <c r="A291" s="539" t="s">
        <v>2414</v>
      </c>
      <c r="B291" s="458" t="s">
        <v>107</v>
      </c>
      <c r="C291" s="458" t="s">
        <v>100</v>
      </c>
      <c r="D291" s="458" t="s">
        <v>67</v>
      </c>
      <c r="E291" s="458" t="s">
        <v>111</v>
      </c>
      <c r="F291" s="465" t="s">
        <v>241</v>
      </c>
      <c r="G291" s="459"/>
      <c r="H291" s="459"/>
      <c r="I291" s="459"/>
      <c r="J291" s="459"/>
    </row>
    <row r="292" spans="1:10" ht="15" customHeight="1" outlineLevel="1">
      <c r="A292" s="460" t="s">
        <v>18</v>
      </c>
      <c r="B292" s="120" t="s">
        <v>74</v>
      </c>
      <c r="C292" s="489" t="s">
        <v>103</v>
      </c>
      <c r="D292" s="489" t="s">
        <v>104</v>
      </c>
      <c r="E292" s="122" t="s">
        <v>2069</v>
      </c>
      <c r="F292" s="490" t="s">
        <v>26</v>
      </c>
      <c r="G292" s="459"/>
      <c r="H292" s="459"/>
      <c r="I292" s="459"/>
      <c r="J292" s="459"/>
    </row>
    <row r="293" spans="1:10" ht="15" customHeight="1" outlineLevel="1">
      <c r="A293" s="460"/>
      <c r="B293" s="118" t="s">
        <v>143</v>
      </c>
      <c r="C293" s="118" t="s">
        <v>107</v>
      </c>
      <c r="D293" s="118" t="s">
        <v>67</v>
      </c>
      <c r="E293" s="118" t="s">
        <v>111</v>
      </c>
      <c r="F293" s="400" t="s">
        <v>67</v>
      </c>
      <c r="G293" s="459"/>
      <c r="H293" s="459"/>
      <c r="I293" s="459"/>
      <c r="J293" s="459"/>
    </row>
    <row r="294" spans="1:10" ht="15" customHeight="1" outlineLevel="1">
      <c r="A294" s="538" t="s">
        <v>2412</v>
      </c>
      <c r="B294" s="118" t="s">
        <v>143</v>
      </c>
      <c r="C294" s="118" t="s">
        <v>51</v>
      </c>
      <c r="D294" s="118" t="s">
        <v>67</v>
      </c>
      <c r="E294" s="118" t="s">
        <v>111</v>
      </c>
      <c r="F294" s="400" t="s">
        <v>67</v>
      </c>
      <c r="G294" s="459"/>
      <c r="H294" s="459"/>
      <c r="I294" s="459"/>
      <c r="J294" s="459"/>
    </row>
    <row r="295" spans="1:10" ht="15" customHeight="1" outlineLevel="1">
      <c r="A295" s="538" t="s">
        <v>2412</v>
      </c>
      <c r="B295" s="118" t="s">
        <v>107</v>
      </c>
      <c r="C295" s="118" t="s">
        <v>51</v>
      </c>
      <c r="D295" s="118" t="s">
        <v>67</v>
      </c>
      <c r="E295" s="118" t="s">
        <v>111</v>
      </c>
      <c r="F295" s="400" t="s">
        <v>67</v>
      </c>
      <c r="G295" s="459"/>
      <c r="H295" s="459"/>
      <c r="I295" s="459"/>
      <c r="J295" s="459"/>
    </row>
    <row r="296" spans="1:10" ht="15" customHeight="1" outlineLevel="1">
      <c r="A296" s="538" t="s">
        <v>2413</v>
      </c>
      <c r="B296" s="118" t="s">
        <v>143</v>
      </c>
      <c r="C296" s="118" t="s">
        <v>2361</v>
      </c>
      <c r="D296" s="118" t="s">
        <v>67</v>
      </c>
      <c r="E296" s="118" t="s">
        <v>111</v>
      </c>
      <c r="F296" s="400" t="s">
        <v>67</v>
      </c>
      <c r="G296" s="459"/>
      <c r="H296" s="459"/>
      <c r="I296" s="459"/>
      <c r="J296" s="459"/>
    </row>
    <row r="297" spans="1:10" ht="15" customHeight="1" outlineLevel="1">
      <c r="A297" s="538" t="s">
        <v>2413</v>
      </c>
      <c r="B297" s="118" t="s">
        <v>107</v>
      </c>
      <c r="C297" s="118" t="s">
        <v>2361</v>
      </c>
      <c r="D297" s="118" t="s">
        <v>67</v>
      </c>
      <c r="E297" s="118" t="s">
        <v>111</v>
      </c>
      <c r="F297" s="400" t="s">
        <v>67</v>
      </c>
      <c r="G297" s="459"/>
      <c r="H297" s="459"/>
      <c r="I297" s="459"/>
      <c r="J297" s="459"/>
    </row>
    <row r="298" spans="1:10" ht="15" customHeight="1" outlineLevel="1">
      <c r="A298" s="538" t="s">
        <v>2413</v>
      </c>
      <c r="B298" s="118" t="s">
        <v>143</v>
      </c>
      <c r="C298" s="118" t="s">
        <v>2362</v>
      </c>
      <c r="D298" s="118" t="s">
        <v>67</v>
      </c>
      <c r="E298" s="118" t="s">
        <v>111</v>
      </c>
      <c r="F298" s="400" t="s">
        <v>67</v>
      </c>
      <c r="G298" s="459"/>
      <c r="H298" s="459"/>
      <c r="I298" s="459"/>
      <c r="J298" s="459"/>
    </row>
    <row r="299" spans="1:10" ht="15" customHeight="1" outlineLevel="1">
      <c r="A299" s="538" t="s">
        <v>2413</v>
      </c>
      <c r="B299" s="118" t="s">
        <v>107</v>
      </c>
      <c r="C299" s="118" t="s">
        <v>2362</v>
      </c>
      <c r="D299" s="118" t="s">
        <v>67</v>
      </c>
      <c r="E299" s="118" t="s">
        <v>111</v>
      </c>
      <c r="F299" s="400" t="s">
        <v>67</v>
      </c>
      <c r="G299" s="459"/>
      <c r="H299" s="459"/>
      <c r="I299" s="459"/>
      <c r="J299" s="459"/>
    </row>
    <row r="300" spans="1:10" ht="15" customHeight="1" outlineLevel="1">
      <c r="A300" s="538" t="s">
        <v>2414</v>
      </c>
      <c r="B300" s="118" t="s">
        <v>143</v>
      </c>
      <c r="C300" s="118" t="s">
        <v>99</v>
      </c>
      <c r="D300" s="118" t="s">
        <v>67</v>
      </c>
      <c r="E300" s="118" t="s">
        <v>111</v>
      </c>
      <c r="F300" s="400" t="s">
        <v>67</v>
      </c>
      <c r="G300" s="459"/>
      <c r="H300" s="459"/>
      <c r="I300" s="459"/>
      <c r="J300" s="459"/>
    </row>
    <row r="301" spans="1:10" ht="15" customHeight="1" outlineLevel="1">
      <c r="A301" s="538" t="s">
        <v>2414</v>
      </c>
      <c r="B301" s="118" t="s">
        <v>107</v>
      </c>
      <c r="C301" s="118" t="s">
        <v>99</v>
      </c>
      <c r="D301" s="118" t="s">
        <v>67</v>
      </c>
      <c r="E301" s="118" t="s">
        <v>111</v>
      </c>
      <c r="F301" s="400" t="s">
        <v>67</v>
      </c>
      <c r="G301" s="459"/>
      <c r="H301" s="459"/>
      <c r="I301" s="459"/>
      <c r="J301" s="459"/>
    </row>
    <row r="302" spans="1:10" ht="15" customHeight="1" outlineLevel="1">
      <c r="A302" s="538" t="s">
        <v>2414</v>
      </c>
      <c r="B302" s="118" t="s">
        <v>143</v>
      </c>
      <c r="C302" s="118" t="s">
        <v>100</v>
      </c>
      <c r="D302" s="118" t="s">
        <v>67</v>
      </c>
      <c r="E302" s="118" t="s">
        <v>111</v>
      </c>
      <c r="F302" s="400" t="s">
        <v>67</v>
      </c>
      <c r="G302" s="459"/>
      <c r="H302" s="459"/>
      <c r="I302" s="459"/>
      <c r="J302" s="459"/>
    </row>
    <row r="303" spans="1:10" ht="15" customHeight="1" outlineLevel="1">
      <c r="A303" s="539" t="s">
        <v>2414</v>
      </c>
      <c r="B303" s="458" t="s">
        <v>107</v>
      </c>
      <c r="C303" s="458" t="s">
        <v>100</v>
      </c>
      <c r="D303" s="458" t="s">
        <v>67</v>
      </c>
      <c r="E303" s="458" t="s">
        <v>111</v>
      </c>
      <c r="F303" s="465" t="s">
        <v>67</v>
      </c>
      <c r="G303" s="459"/>
      <c r="H303" s="459"/>
      <c r="I303" s="459"/>
      <c r="J303" s="459"/>
    </row>
    <row r="304" spans="1:10" ht="15" customHeight="1" outlineLevel="1">
      <c r="A304" s="460" t="s">
        <v>20</v>
      </c>
      <c r="B304" s="120" t="s">
        <v>74</v>
      </c>
      <c r="C304" s="489" t="s">
        <v>103</v>
      </c>
      <c r="D304" s="489" t="s">
        <v>104</v>
      </c>
      <c r="E304" s="122" t="s">
        <v>2069</v>
      </c>
      <c r="F304" s="490" t="s">
        <v>26</v>
      </c>
      <c r="G304" s="459"/>
      <c r="H304" s="459"/>
      <c r="I304" s="459"/>
      <c r="J304" s="459"/>
    </row>
    <row r="305" spans="1:10" ht="15" customHeight="1" outlineLevel="1">
      <c r="A305" s="460"/>
      <c r="B305" s="118" t="s">
        <v>143</v>
      </c>
      <c r="C305" s="118" t="s">
        <v>107</v>
      </c>
      <c r="D305" s="118" t="s">
        <v>67</v>
      </c>
      <c r="E305" s="118" t="s">
        <v>111</v>
      </c>
      <c r="F305" s="400" t="s">
        <v>67</v>
      </c>
      <c r="G305" s="459"/>
      <c r="H305" s="459"/>
      <c r="I305" s="459"/>
      <c r="J305" s="459"/>
    </row>
    <row r="306" spans="1:10" ht="15" customHeight="1" outlineLevel="1">
      <c r="A306" s="538" t="s">
        <v>2412</v>
      </c>
      <c r="B306" s="118" t="s">
        <v>143</v>
      </c>
      <c r="C306" s="118" t="s">
        <v>51</v>
      </c>
      <c r="D306" s="118" t="s">
        <v>67</v>
      </c>
      <c r="E306" s="118" t="s">
        <v>111</v>
      </c>
      <c r="F306" s="400" t="s">
        <v>67</v>
      </c>
      <c r="G306" s="459"/>
      <c r="H306" s="459"/>
      <c r="I306" s="459"/>
      <c r="J306" s="459"/>
    </row>
    <row r="307" spans="1:10" ht="15" customHeight="1" outlineLevel="1">
      <c r="A307" s="538" t="s">
        <v>2412</v>
      </c>
      <c r="B307" s="118" t="s">
        <v>107</v>
      </c>
      <c r="C307" s="118" t="s">
        <v>51</v>
      </c>
      <c r="D307" s="118" t="s">
        <v>67</v>
      </c>
      <c r="E307" s="118" t="s">
        <v>111</v>
      </c>
      <c r="F307" s="400" t="s">
        <v>67</v>
      </c>
      <c r="G307" s="459"/>
      <c r="H307" s="459"/>
      <c r="I307" s="459"/>
      <c r="J307" s="459"/>
    </row>
    <row r="308" spans="1:10" ht="15" customHeight="1" outlineLevel="1">
      <c r="A308" s="538" t="s">
        <v>2413</v>
      </c>
      <c r="B308" s="118" t="s">
        <v>143</v>
      </c>
      <c r="C308" s="118" t="s">
        <v>2361</v>
      </c>
      <c r="D308" s="118" t="s">
        <v>67</v>
      </c>
      <c r="E308" s="118" t="s">
        <v>111</v>
      </c>
      <c r="F308" s="400" t="s">
        <v>67</v>
      </c>
      <c r="G308" s="459"/>
      <c r="H308" s="459"/>
      <c r="I308" s="459"/>
      <c r="J308" s="459"/>
    </row>
    <row r="309" spans="1:10" ht="15" customHeight="1" outlineLevel="1">
      <c r="A309" s="538" t="s">
        <v>2413</v>
      </c>
      <c r="B309" s="118" t="s">
        <v>107</v>
      </c>
      <c r="C309" s="118" t="s">
        <v>2361</v>
      </c>
      <c r="D309" s="118" t="s">
        <v>67</v>
      </c>
      <c r="E309" s="118" t="s">
        <v>111</v>
      </c>
      <c r="F309" s="400" t="s">
        <v>67</v>
      </c>
      <c r="G309" s="459"/>
      <c r="H309" s="459"/>
      <c r="I309" s="459"/>
      <c r="J309" s="459"/>
    </row>
    <row r="310" spans="1:10" ht="15" customHeight="1" outlineLevel="1">
      <c r="A310" s="538" t="s">
        <v>2413</v>
      </c>
      <c r="B310" s="118" t="s">
        <v>143</v>
      </c>
      <c r="C310" s="118" t="s">
        <v>2362</v>
      </c>
      <c r="D310" s="118" t="s">
        <v>67</v>
      </c>
      <c r="E310" s="118" t="s">
        <v>111</v>
      </c>
      <c r="F310" s="400" t="s">
        <v>67</v>
      </c>
      <c r="G310" s="459"/>
      <c r="H310" s="459"/>
      <c r="I310" s="459"/>
      <c r="J310" s="459"/>
    </row>
    <row r="311" spans="1:10" ht="15" customHeight="1" outlineLevel="1">
      <c r="A311" s="538" t="s">
        <v>2413</v>
      </c>
      <c r="B311" s="118" t="s">
        <v>107</v>
      </c>
      <c r="C311" s="118" t="s">
        <v>2362</v>
      </c>
      <c r="D311" s="118" t="s">
        <v>67</v>
      </c>
      <c r="E311" s="118" t="s">
        <v>111</v>
      </c>
      <c r="F311" s="400" t="s">
        <v>67</v>
      </c>
      <c r="G311" s="459"/>
      <c r="H311" s="459"/>
      <c r="I311" s="459"/>
      <c r="J311" s="459"/>
    </row>
    <row r="312" spans="1:10" ht="15" customHeight="1" outlineLevel="1">
      <c r="A312" s="538" t="s">
        <v>2414</v>
      </c>
      <c r="B312" s="118" t="s">
        <v>143</v>
      </c>
      <c r="C312" s="118" t="s">
        <v>99</v>
      </c>
      <c r="D312" s="118" t="s">
        <v>67</v>
      </c>
      <c r="E312" s="118" t="s">
        <v>111</v>
      </c>
      <c r="F312" s="400" t="s">
        <v>67</v>
      </c>
      <c r="G312" s="459"/>
      <c r="H312" s="459"/>
      <c r="I312" s="459"/>
      <c r="J312" s="459"/>
    </row>
    <row r="313" spans="1:10" ht="15" customHeight="1" outlineLevel="1">
      <c r="A313" s="538" t="s">
        <v>2414</v>
      </c>
      <c r="B313" s="118" t="s">
        <v>107</v>
      </c>
      <c r="C313" s="118" t="s">
        <v>99</v>
      </c>
      <c r="D313" s="118" t="s">
        <v>67</v>
      </c>
      <c r="E313" s="118" t="s">
        <v>111</v>
      </c>
      <c r="F313" s="400" t="s">
        <v>67</v>
      </c>
      <c r="G313" s="459"/>
      <c r="H313" s="459"/>
      <c r="I313" s="459"/>
      <c r="J313" s="459"/>
    </row>
    <row r="314" spans="1:10" ht="15" customHeight="1" outlineLevel="1">
      <c r="A314" s="538" t="s">
        <v>2414</v>
      </c>
      <c r="B314" s="118" t="s">
        <v>143</v>
      </c>
      <c r="C314" s="118" t="s">
        <v>100</v>
      </c>
      <c r="D314" s="118" t="s">
        <v>67</v>
      </c>
      <c r="E314" s="118" t="s">
        <v>111</v>
      </c>
      <c r="F314" s="400" t="s">
        <v>67</v>
      </c>
      <c r="G314" s="459"/>
      <c r="H314" s="459"/>
      <c r="I314" s="459"/>
      <c r="J314" s="459"/>
    </row>
    <row r="315" spans="1:10" ht="15" customHeight="1" outlineLevel="1">
      <c r="A315" s="539" t="s">
        <v>2414</v>
      </c>
      <c r="B315" s="458" t="s">
        <v>107</v>
      </c>
      <c r="C315" s="458" t="s">
        <v>100</v>
      </c>
      <c r="D315" s="458" t="s">
        <v>67</v>
      </c>
      <c r="E315" s="458" t="s">
        <v>111</v>
      </c>
      <c r="F315" s="465" t="s">
        <v>67</v>
      </c>
      <c r="G315" s="459"/>
      <c r="H315" s="459"/>
      <c r="I315" s="459"/>
      <c r="J315" s="459"/>
    </row>
    <row r="316" spans="1:10" ht="15" customHeight="1" outlineLevel="1">
      <c r="A316" s="460" t="s">
        <v>22</v>
      </c>
      <c r="B316" s="120" t="s">
        <v>74</v>
      </c>
      <c r="C316" s="489" t="s">
        <v>103</v>
      </c>
      <c r="D316" s="489" t="s">
        <v>104</v>
      </c>
      <c r="E316" s="122" t="s">
        <v>2069</v>
      </c>
      <c r="F316" s="490" t="s">
        <v>26</v>
      </c>
      <c r="G316" s="459"/>
      <c r="H316" s="459"/>
      <c r="I316" s="459"/>
      <c r="J316" s="459"/>
    </row>
    <row r="317" spans="1:10" ht="15" customHeight="1" outlineLevel="1">
      <c r="A317" s="460"/>
      <c r="B317" s="118" t="s">
        <v>141</v>
      </c>
      <c r="C317" s="118" t="s">
        <v>107</v>
      </c>
      <c r="D317" s="118" t="s">
        <v>67</v>
      </c>
      <c r="E317" s="118" t="s">
        <v>111</v>
      </c>
      <c r="F317" s="400" t="s">
        <v>98</v>
      </c>
      <c r="G317" s="459"/>
      <c r="H317" s="459"/>
      <c r="I317" s="459"/>
      <c r="J317" s="459"/>
    </row>
    <row r="318" spans="1:10" ht="15" customHeight="1" outlineLevel="1">
      <c r="A318" s="538" t="s">
        <v>2412</v>
      </c>
      <c r="B318" s="118" t="s">
        <v>141</v>
      </c>
      <c r="C318" s="118" t="s">
        <v>51</v>
      </c>
      <c r="D318" s="118" t="s">
        <v>67</v>
      </c>
      <c r="E318" s="118" t="s">
        <v>111</v>
      </c>
      <c r="F318" s="400" t="s">
        <v>144</v>
      </c>
      <c r="G318" s="459"/>
      <c r="H318" s="459"/>
      <c r="I318" s="459"/>
      <c r="J318" s="459"/>
    </row>
    <row r="319" spans="1:10" ht="15" customHeight="1" outlineLevel="1">
      <c r="A319" s="538" t="s">
        <v>2412</v>
      </c>
      <c r="B319" s="118" t="s">
        <v>107</v>
      </c>
      <c r="C319" s="118" t="s">
        <v>51</v>
      </c>
      <c r="D319" s="118" t="s">
        <v>67</v>
      </c>
      <c r="E319" s="118" t="s">
        <v>111</v>
      </c>
      <c r="F319" s="400" t="s">
        <v>98</v>
      </c>
      <c r="G319" s="459"/>
      <c r="H319" s="459"/>
      <c r="I319" s="459"/>
      <c r="J319" s="459"/>
    </row>
    <row r="320" spans="1:10" ht="15" customHeight="1" outlineLevel="1">
      <c r="A320" s="538" t="s">
        <v>2413</v>
      </c>
      <c r="B320" s="118" t="s">
        <v>141</v>
      </c>
      <c r="C320" s="118" t="s">
        <v>2361</v>
      </c>
      <c r="D320" s="118" t="s">
        <v>67</v>
      </c>
      <c r="E320" s="118" t="s">
        <v>111</v>
      </c>
      <c r="F320" s="400" t="s">
        <v>146</v>
      </c>
      <c r="G320" s="459"/>
      <c r="H320" s="459"/>
      <c r="I320" s="459"/>
      <c r="J320" s="459"/>
    </row>
    <row r="321" spans="1:10" ht="15" customHeight="1" outlineLevel="1">
      <c r="A321" s="538" t="s">
        <v>2413</v>
      </c>
      <c r="B321" s="118" t="s">
        <v>107</v>
      </c>
      <c r="C321" s="118" t="s">
        <v>2361</v>
      </c>
      <c r="D321" s="118" t="s">
        <v>67</v>
      </c>
      <c r="E321" s="118" t="s">
        <v>111</v>
      </c>
      <c r="F321" s="400" t="s">
        <v>242</v>
      </c>
      <c r="G321" s="459"/>
      <c r="H321" s="459"/>
      <c r="I321" s="459"/>
      <c r="J321" s="459"/>
    </row>
    <row r="322" spans="1:10" ht="15" customHeight="1" outlineLevel="1">
      <c r="A322" s="538" t="s">
        <v>2413</v>
      </c>
      <c r="B322" s="118" t="s">
        <v>141</v>
      </c>
      <c r="C322" s="118" t="s">
        <v>2362</v>
      </c>
      <c r="D322" s="118" t="s">
        <v>67</v>
      </c>
      <c r="E322" s="118" t="s">
        <v>111</v>
      </c>
      <c r="F322" s="400" t="s">
        <v>145</v>
      </c>
      <c r="G322" s="459"/>
      <c r="H322" s="459"/>
      <c r="I322" s="459"/>
      <c r="J322" s="459"/>
    </row>
    <row r="323" spans="1:10" ht="15" customHeight="1" outlineLevel="1">
      <c r="A323" s="538" t="s">
        <v>2413</v>
      </c>
      <c r="B323" s="118" t="s">
        <v>107</v>
      </c>
      <c r="C323" s="118" t="s">
        <v>2362</v>
      </c>
      <c r="D323" s="118" t="s">
        <v>67</v>
      </c>
      <c r="E323" s="118" t="s">
        <v>111</v>
      </c>
      <c r="F323" s="400" t="s">
        <v>220</v>
      </c>
      <c r="G323" s="459"/>
      <c r="H323" s="459"/>
      <c r="I323" s="459"/>
      <c r="J323" s="459"/>
    </row>
    <row r="324" spans="1:10" ht="15" customHeight="1" outlineLevel="1">
      <c r="A324" s="538" t="s">
        <v>2414</v>
      </c>
      <c r="B324" s="118" t="s">
        <v>141</v>
      </c>
      <c r="C324" s="118" t="s">
        <v>99</v>
      </c>
      <c r="D324" s="118" t="s">
        <v>67</v>
      </c>
      <c r="E324" s="118" t="s">
        <v>111</v>
      </c>
      <c r="F324" s="400" t="s">
        <v>146</v>
      </c>
      <c r="G324" s="459"/>
      <c r="H324" s="459"/>
      <c r="I324" s="459"/>
      <c r="J324" s="459"/>
    </row>
    <row r="325" spans="1:10" ht="15" customHeight="1" outlineLevel="1">
      <c r="A325" s="538" t="s">
        <v>2414</v>
      </c>
      <c r="B325" s="118" t="s">
        <v>107</v>
      </c>
      <c r="C325" s="118" t="s">
        <v>99</v>
      </c>
      <c r="D325" s="118" t="s">
        <v>67</v>
      </c>
      <c r="E325" s="118" t="s">
        <v>111</v>
      </c>
      <c r="F325" s="400" t="s">
        <v>242</v>
      </c>
      <c r="G325" s="459"/>
      <c r="H325" s="459"/>
      <c r="I325" s="459"/>
      <c r="J325" s="459"/>
    </row>
    <row r="326" spans="1:10" ht="15" customHeight="1" outlineLevel="1">
      <c r="A326" s="538" t="s">
        <v>2414</v>
      </c>
      <c r="B326" s="118" t="s">
        <v>141</v>
      </c>
      <c r="C326" s="118" t="s">
        <v>100</v>
      </c>
      <c r="D326" s="118" t="s">
        <v>67</v>
      </c>
      <c r="E326" s="118" t="s">
        <v>111</v>
      </c>
      <c r="F326" s="400" t="s">
        <v>147</v>
      </c>
      <c r="G326" s="459"/>
      <c r="H326" s="459"/>
      <c r="I326" s="459"/>
      <c r="J326" s="459"/>
    </row>
    <row r="327" spans="1:10" ht="15" customHeight="1" outlineLevel="1">
      <c r="A327" s="539" t="s">
        <v>2414</v>
      </c>
      <c r="B327" s="458" t="s">
        <v>107</v>
      </c>
      <c r="C327" s="458" t="s">
        <v>100</v>
      </c>
      <c r="D327" s="458" t="s">
        <v>67</v>
      </c>
      <c r="E327" s="458" t="s">
        <v>111</v>
      </c>
      <c r="F327" s="465" t="s">
        <v>243</v>
      </c>
      <c r="G327" s="459"/>
      <c r="H327" s="459"/>
      <c r="I327" s="459"/>
      <c r="J327" s="459"/>
    </row>
    <row r="328" spans="1:10" ht="15" customHeight="1" outlineLevel="1">
      <c r="A328" s="460" t="s">
        <v>2448</v>
      </c>
      <c r="B328" s="120" t="s">
        <v>74</v>
      </c>
      <c r="C328" s="489" t="s">
        <v>103</v>
      </c>
      <c r="D328" s="489" t="s">
        <v>104</v>
      </c>
      <c r="E328" s="122" t="s">
        <v>2069</v>
      </c>
      <c r="F328" s="490" t="s">
        <v>26</v>
      </c>
      <c r="G328" s="459"/>
      <c r="H328" s="459"/>
      <c r="I328" s="459"/>
      <c r="J328" s="459"/>
    </row>
    <row r="329" spans="1:10" ht="15" customHeight="1" outlineLevel="1">
      <c r="A329" s="460"/>
      <c r="B329" s="118" t="s">
        <v>143</v>
      </c>
      <c r="C329" s="118" t="s">
        <v>107</v>
      </c>
      <c r="D329" s="118" t="s">
        <v>67</v>
      </c>
      <c r="E329" s="118" t="s">
        <v>111</v>
      </c>
      <c r="F329" s="400" t="s">
        <v>67</v>
      </c>
      <c r="G329" s="459"/>
      <c r="H329" s="459"/>
      <c r="I329" s="459"/>
      <c r="J329" s="459"/>
    </row>
    <row r="330" spans="1:10" ht="15" customHeight="1" outlineLevel="1">
      <c r="A330" s="538" t="s">
        <v>2412</v>
      </c>
      <c r="B330" s="118" t="s">
        <v>143</v>
      </c>
      <c r="C330" s="118" t="s">
        <v>51</v>
      </c>
      <c r="D330" s="118" t="s">
        <v>67</v>
      </c>
      <c r="E330" s="118" t="s">
        <v>111</v>
      </c>
      <c r="F330" s="400" t="s">
        <v>67</v>
      </c>
      <c r="G330" s="459"/>
      <c r="H330" s="459"/>
      <c r="I330" s="459"/>
      <c r="J330" s="459"/>
    </row>
    <row r="331" spans="1:10" ht="15" customHeight="1" outlineLevel="1">
      <c r="A331" s="538" t="s">
        <v>2412</v>
      </c>
      <c r="B331" s="118" t="s">
        <v>107</v>
      </c>
      <c r="C331" s="118" t="s">
        <v>51</v>
      </c>
      <c r="D331" s="118" t="s">
        <v>67</v>
      </c>
      <c r="E331" s="118" t="s">
        <v>111</v>
      </c>
      <c r="F331" s="400" t="s">
        <v>67</v>
      </c>
      <c r="G331" s="459"/>
      <c r="H331" s="459"/>
      <c r="I331" s="459"/>
      <c r="J331" s="459"/>
    </row>
    <row r="332" spans="1:10" ht="15" customHeight="1" outlineLevel="1">
      <c r="A332" s="538" t="s">
        <v>2413</v>
      </c>
      <c r="B332" s="118" t="s">
        <v>143</v>
      </c>
      <c r="C332" s="118" t="s">
        <v>2361</v>
      </c>
      <c r="D332" s="118" t="s">
        <v>67</v>
      </c>
      <c r="E332" s="118" t="s">
        <v>111</v>
      </c>
      <c r="F332" s="400" t="s">
        <v>67</v>
      </c>
      <c r="G332" s="459"/>
      <c r="H332" s="459"/>
      <c r="I332" s="459"/>
      <c r="J332" s="459"/>
    </row>
    <row r="333" spans="1:10" ht="15" customHeight="1" outlineLevel="1">
      <c r="A333" s="538" t="s">
        <v>2413</v>
      </c>
      <c r="B333" s="118" t="s">
        <v>107</v>
      </c>
      <c r="C333" s="118" t="s">
        <v>2361</v>
      </c>
      <c r="D333" s="118" t="s">
        <v>67</v>
      </c>
      <c r="E333" s="118" t="s">
        <v>111</v>
      </c>
      <c r="F333" s="400" t="s">
        <v>67</v>
      </c>
      <c r="G333" s="459"/>
      <c r="H333" s="459"/>
      <c r="I333" s="459"/>
      <c r="J333" s="459"/>
    </row>
    <row r="334" spans="1:10" ht="15" customHeight="1" outlineLevel="1">
      <c r="A334" s="538" t="s">
        <v>2413</v>
      </c>
      <c r="B334" s="118" t="s">
        <v>143</v>
      </c>
      <c r="C334" s="118" t="s">
        <v>2362</v>
      </c>
      <c r="D334" s="118" t="s">
        <v>67</v>
      </c>
      <c r="E334" s="118" t="s">
        <v>111</v>
      </c>
      <c r="F334" s="400" t="s">
        <v>67</v>
      </c>
      <c r="G334" s="459"/>
      <c r="H334" s="459"/>
      <c r="I334" s="459"/>
      <c r="J334" s="459"/>
    </row>
    <row r="335" spans="1:10" ht="15" customHeight="1" outlineLevel="1">
      <c r="A335" s="538" t="s">
        <v>2413</v>
      </c>
      <c r="B335" s="118" t="s">
        <v>107</v>
      </c>
      <c r="C335" s="118" t="s">
        <v>2362</v>
      </c>
      <c r="D335" s="118" t="s">
        <v>67</v>
      </c>
      <c r="E335" s="118" t="s">
        <v>111</v>
      </c>
      <c r="F335" s="400" t="s">
        <v>67</v>
      </c>
      <c r="G335" s="459"/>
      <c r="H335" s="459"/>
      <c r="I335" s="459"/>
      <c r="J335" s="459"/>
    </row>
    <row r="336" spans="1:10" ht="15" customHeight="1" outlineLevel="1">
      <c r="A336" s="538" t="s">
        <v>2414</v>
      </c>
      <c r="B336" s="118" t="s">
        <v>143</v>
      </c>
      <c r="C336" s="118" t="s">
        <v>99</v>
      </c>
      <c r="D336" s="118" t="s">
        <v>67</v>
      </c>
      <c r="E336" s="118" t="s">
        <v>111</v>
      </c>
      <c r="F336" s="400" t="s">
        <v>67</v>
      </c>
      <c r="G336" s="459"/>
      <c r="H336" s="459"/>
      <c r="I336" s="459"/>
      <c r="J336" s="459"/>
    </row>
    <row r="337" spans="1:11" ht="15" customHeight="1" outlineLevel="1">
      <c r="A337" s="538" t="s">
        <v>2414</v>
      </c>
      <c r="B337" s="118" t="s">
        <v>107</v>
      </c>
      <c r="C337" s="118" t="s">
        <v>99</v>
      </c>
      <c r="D337" s="118" t="s">
        <v>67</v>
      </c>
      <c r="E337" s="118" t="s">
        <v>111</v>
      </c>
      <c r="F337" s="400" t="s">
        <v>67</v>
      </c>
      <c r="G337" s="459"/>
      <c r="H337" s="459"/>
      <c r="I337" s="459"/>
      <c r="J337" s="459"/>
    </row>
    <row r="338" spans="1:11" ht="15" customHeight="1" outlineLevel="1">
      <c r="A338" s="538" t="s">
        <v>2414</v>
      </c>
      <c r="B338" s="118" t="s">
        <v>143</v>
      </c>
      <c r="C338" s="118" t="s">
        <v>100</v>
      </c>
      <c r="D338" s="118" t="s">
        <v>67</v>
      </c>
      <c r="E338" s="118" t="s">
        <v>111</v>
      </c>
      <c r="F338" s="400" t="s">
        <v>67</v>
      </c>
      <c r="G338" s="459"/>
      <c r="H338" s="459"/>
      <c r="I338" s="459"/>
      <c r="J338" s="459"/>
    </row>
    <row r="339" spans="1:11" ht="15" customHeight="1" outlineLevel="1">
      <c r="A339" s="539" t="s">
        <v>2414</v>
      </c>
      <c r="B339" s="458" t="s">
        <v>107</v>
      </c>
      <c r="C339" s="458" t="s">
        <v>100</v>
      </c>
      <c r="D339" s="458" t="s">
        <v>67</v>
      </c>
      <c r="E339" s="458" t="s">
        <v>111</v>
      </c>
      <c r="F339" s="465" t="s">
        <v>67</v>
      </c>
      <c r="G339" s="459"/>
      <c r="H339" s="459"/>
      <c r="I339" s="459"/>
      <c r="J339" s="459"/>
    </row>
    <row r="340" spans="1:11" ht="93" customHeight="1" outlineLevel="1">
      <c r="A340" s="469" t="s">
        <v>1960</v>
      </c>
      <c r="B340" s="824" t="s">
        <v>1961</v>
      </c>
      <c r="C340" s="859"/>
      <c r="D340" s="824" t="s">
        <v>2547</v>
      </c>
      <c r="E340" s="825"/>
      <c r="F340" s="603"/>
      <c r="G340" s="433"/>
      <c r="H340" s="433"/>
      <c r="I340" s="433"/>
    </row>
    <row r="341" spans="1:11" ht="15" customHeight="1" outlineLevel="1">
      <c r="A341" s="278" t="s">
        <v>843</v>
      </c>
      <c r="B341" s="819" t="s">
        <v>111</v>
      </c>
      <c r="C341" s="828"/>
      <c r="D341" s="819" t="s">
        <v>111</v>
      </c>
      <c r="E341" s="828"/>
      <c r="F341" s="435"/>
      <c r="G341" s="435"/>
      <c r="H341" s="435"/>
      <c r="I341" s="435"/>
    </row>
    <row r="342" spans="1:11" ht="15" customHeight="1" outlineLevel="1">
      <c r="A342" s="278" t="s">
        <v>844</v>
      </c>
      <c r="B342" s="819" t="s">
        <v>111</v>
      </c>
      <c r="C342" s="828"/>
      <c r="D342" s="819" t="s">
        <v>111</v>
      </c>
      <c r="E342" s="828"/>
      <c r="F342" s="435"/>
      <c r="G342" s="435"/>
      <c r="H342" s="435"/>
      <c r="I342" s="435"/>
    </row>
    <row r="343" spans="1:11" ht="15" customHeight="1" outlineLevel="1">
      <c r="A343" s="278" t="s">
        <v>1956</v>
      </c>
      <c r="B343" s="819" t="s">
        <v>1962</v>
      </c>
      <c r="C343" s="828"/>
      <c r="D343" s="819" t="s">
        <v>111</v>
      </c>
      <c r="E343" s="828"/>
      <c r="F343" s="435"/>
      <c r="G343" s="435"/>
      <c r="H343" s="435"/>
      <c r="I343" s="435"/>
    </row>
    <row r="344" spans="1:11" ht="15" customHeight="1" outlineLevel="1">
      <c r="A344" s="278" t="s">
        <v>845</v>
      </c>
      <c r="B344" s="819" t="s">
        <v>111</v>
      </c>
      <c r="C344" s="828"/>
      <c r="D344" s="819" t="s">
        <v>111</v>
      </c>
      <c r="E344" s="828"/>
      <c r="F344" s="435"/>
      <c r="G344" s="435"/>
      <c r="H344" s="435"/>
      <c r="I344" s="435"/>
    </row>
    <row r="345" spans="1:11" ht="15" customHeight="1" outlineLevel="1">
      <c r="A345" s="278" t="s">
        <v>846</v>
      </c>
      <c r="B345" s="819" t="s">
        <v>111</v>
      </c>
      <c r="C345" s="828"/>
      <c r="D345" s="819" t="s">
        <v>111</v>
      </c>
      <c r="E345" s="828"/>
      <c r="F345" s="435"/>
      <c r="G345" s="435"/>
      <c r="H345" s="435"/>
      <c r="I345" s="435"/>
      <c r="J345" s="8"/>
    </row>
    <row r="346" spans="1:11" ht="15" customHeight="1" outlineLevel="1">
      <c r="A346" s="278" t="s">
        <v>1957</v>
      </c>
      <c r="B346" s="819" t="s">
        <v>1962</v>
      </c>
      <c r="C346" s="828"/>
      <c r="D346" s="819" t="s">
        <v>111</v>
      </c>
      <c r="E346" s="828"/>
      <c r="F346" s="435"/>
      <c r="G346" s="435"/>
      <c r="H346" s="435"/>
      <c r="I346" s="435"/>
    </row>
    <row r="347" spans="1:11" ht="15" customHeight="1" outlineLevel="1">
      <c r="A347" s="278" t="s">
        <v>1958</v>
      </c>
      <c r="B347" s="819" t="s">
        <v>1962</v>
      </c>
      <c r="C347" s="828"/>
      <c r="D347" s="819" t="s">
        <v>111</v>
      </c>
      <c r="E347" s="828"/>
      <c r="F347" s="435"/>
      <c r="G347" s="435"/>
      <c r="H347" s="435"/>
      <c r="I347" s="435"/>
    </row>
    <row r="348" spans="1:11" ht="15" customHeight="1" outlineLevel="1">
      <c r="A348" s="278" t="s">
        <v>1959</v>
      </c>
      <c r="B348" s="819" t="s">
        <v>1962</v>
      </c>
      <c r="C348" s="828"/>
      <c r="D348" s="819" t="s">
        <v>111</v>
      </c>
      <c r="E348" s="828"/>
      <c r="F348" s="435"/>
      <c r="G348" s="435"/>
      <c r="H348" s="435"/>
      <c r="I348" s="435"/>
    </row>
    <row r="349" spans="1:11" ht="15" customHeight="1" outlineLevel="1">
      <c r="A349" s="282" t="s">
        <v>847</v>
      </c>
      <c r="B349" s="826" t="s">
        <v>111</v>
      </c>
      <c r="C349" s="827"/>
      <c r="D349" s="826" t="s">
        <v>111</v>
      </c>
      <c r="E349" s="827"/>
      <c r="F349" s="435"/>
      <c r="G349" s="435"/>
      <c r="H349" s="435"/>
      <c r="I349" s="435"/>
      <c r="J349" s="8"/>
    </row>
    <row r="350" spans="1:11" ht="91.8" customHeight="1" thickBot="1">
      <c r="A350" s="602" t="s">
        <v>848</v>
      </c>
      <c r="B350" s="844" t="s">
        <v>0</v>
      </c>
      <c r="C350" s="845"/>
      <c r="D350" s="844" t="s">
        <v>2550</v>
      </c>
      <c r="E350" s="845"/>
      <c r="F350" s="855" t="s">
        <v>2549</v>
      </c>
      <c r="G350" s="856"/>
      <c r="H350" s="844" t="s">
        <v>2551</v>
      </c>
      <c r="I350" s="845"/>
      <c r="J350" s="855" t="s">
        <v>2548</v>
      </c>
      <c r="K350" s="856"/>
    </row>
    <row r="351" spans="1:11" ht="15" hidden="1" customHeight="1" outlineLevel="1">
      <c r="A351" s="387" t="s">
        <v>1963</v>
      </c>
      <c r="B351" s="899" t="s">
        <v>1966</v>
      </c>
      <c r="C351" s="903"/>
      <c r="D351" s="903"/>
      <c r="E351" s="903"/>
      <c r="F351" s="903"/>
      <c r="G351" s="903"/>
      <c r="H351" s="903"/>
      <c r="I351" s="903"/>
      <c r="J351" s="903"/>
      <c r="K351" s="601"/>
    </row>
    <row r="352" spans="1:11" ht="15" hidden="1" customHeight="1" outlineLevel="1">
      <c r="A352" s="278" t="s">
        <v>1964</v>
      </c>
      <c r="B352" s="923" t="s">
        <v>1967</v>
      </c>
      <c r="C352" s="923"/>
      <c r="D352" s="923" t="s">
        <v>1967</v>
      </c>
      <c r="E352" s="923"/>
      <c r="F352" s="923" t="s">
        <v>1968</v>
      </c>
      <c r="G352" s="934"/>
      <c r="H352" s="923" t="s">
        <v>1968</v>
      </c>
      <c r="I352" s="923"/>
      <c r="J352" s="923" t="s">
        <v>1968</v>
      </c>
      <c r="K352" s="934"/>
    </row>
    <row r="353" spans="1:11" ht="15" hidden="1" customHeight="1" outlineLevel="1">
      <c r="A353" s="282" t="s">
        <v>1965</v>
      </c>
      <c r="B353" s="819" t="s">
        <v>1969</v>
      </c>
      <c r="C353" s="820"/>
      <c r="D353" s="820"/>
      <c r="E353" s="820"/>
      <c r="F353" s="820"/>
      <c r="G353" s="820"/>
      <c r="H353" s="820"/>
      <c r="I353" s="820"/>
      <c r="J353" s="820"/>
      <c r="K353" s="821"/>
    </row>
    <row r="354" spans="1:11" ht="15" hidden="1" customHeight="1" outlineLevel="1" thickBot="1">
      <c r="A354" s="470" t="s">
        <v>849</v>
      </c>
      <c r="B354" s="921" t="s">
        <v>192</v>
      </c>
      <c r="C354" s="933"/>
      <c r="D354" s="931" t="s">
        <v>197</v>
      </c>
      <c r="E354" s="932"/>
      <c r="F354" s="935" t="s">
        <v>197</v>
      </c>
      <c r="G354" s="937"/>
      <c r="H354" s="921" t="s">
        <v>216</v>
      </c>
      <c r="I354" s="922"/>
      <c r="J354" s="935" t="s">
        <v>217</v>
      </c>
      <c r="K354" s="936"/>
    </row>
    <row r="355" spans="1:11" ht="15" customHeight="1" collapsed="1" thickBot="1">
      <c r="A355" s="143" t="s">
        <v>850</v>
      </c>
      <c r="B355" s="144"/>
      <c r="C355" s="144"/>
      <c r="D355" s="334"/>
      <c r="E355" s="471"/>
      <c r="F355" s="471"/>
      <c r="G355" s="471"/>
      <c r="H355" s="471"/>
      <c r="I355" s="471"/>
      <c r="J355" s="334"/>
    </row>
    <row r="356" spans="1:11" ht="15" hidden="1" customHeight="1" outlineLevel="1">
      <c r="A356" s="278" t="s">
        <v>1970</v>
      </c>
      <c r="B356" s="286">
        <v>8</v>
      </c>
      <c r="C356" s="280"/>
      <c r="D356" s="298"/>
      <c r="E356" s="472"/>
      <c r="F356" s="472"/>
      <c r="G356" s="472"/>
      <c r="H356" s="472"/>
      <c r="I356" s="472"/>
      <c r="J356" s="472"/>
    </row>
    <row r="357" spans="1:11" ht="15" hidden="1" customHeight="1" outlineLevel="1">
      <c r="A357" s="278" t="s">
        <v>1971</v>
      </c>
      <c r="B357" s="286">
        <v>2</v>
      </c>
      <c r="C357" s="280"/>
      <c r="D357" s="298"/>
      <c r="E357" s="928"/>
      <c r="F357" s="928"/>
      <c r="G357" s="928"/>
      <c r="H357" s="928"/>
      <c r="I357" s="928"/>
      <c r="J357" s="928"/>
    </row>
    <row r="358" spans="1:11" ht="15" hidden="1" customHeight="1" outlineLevel="1">
      <c r="A358" s="278" t="s">
        <v>851</v>
      </c>
      <c r="B358" s="286" t="s">
        <v>852</v>
      </c>
      <c r="C358" s="280"/>
      <c r="D358" s="280"/>
      <c r="E358" s="287"/>
      <c r="F358" s="287"/>
      <c r="G358" s="287"/>
      <c r="H358" s="287"/>
      <c r="I358" s="287"/>
      <c r="J358" s="287"/>
    </row>
    <row r="359" spans="1:11" s="289" customFormat="1" ht="15" hidden="1" customHeight="1" outlineLevel="1">
      <c r="A359" s="288" t="s">
        <v>1976</v>
      </c>
      <c r="B359" s="929" t="s">
        <v>2358</v>
      </c>
      <c r="C359" s="930"/>
      <c r="D359" s="930"/>
      <c r="E359" s="930"/>
      <c r="F359" s="930"/>
      <c r="G359" s="930"/>
      <c r="H359" s="930"/>
      <c r="I359" s="930"/>
      <c r="J359" s="930"/>
    </row>
    <row r="360" spans="1:11" ht="15" hidden="1" customHeight="1" outlineLevel="1">
      <c r="A360" s="288" t="s">
        <v>1977</v>
      </c>
      <c r="B360" s="286" t="s">
        <v>1974</v>
      </c>
      <c r="C360" s="280"/>
      <c r="D360" s="280" t="s">
        <v>1975</v>
      </c>
      <c r="E360" s="287"/>
      <c r="F360" s="287"/>
      <c r="G360" s="287"/>
      <c r="H360" s="287"/>
      <c r="I360" s="287"/>
      <c r="J360" s="287"/>
    </row>
    <row r="361" spans="1:11" ht="15" hidden="1" customHeight="1" outlineLevel="1">
      <c r="A361" s="288" t="s">
        <v>1979</v>
      </c>
      <c r="B361" s="286" t="s">
        <v>1980</v>
      </c>
      <c r="C361" s="280"/>
      <c r="D361" s="280"/>
      <c r="E361" s="287"/>
      <c r="F361" s="287"/>
      <c r="G361" s="287"/>
      <c r="H361" s="287"/>
      <c r="I361" s="287"/>
      <c r="J361" s="287"/>
    </row>
    <row r="362" spans="1:11" ht="15" hidden="1" customHeight="1" outlineLevel="1">
      <c r="A362" s="288" t="s">
        <v>1981</v>
      </c>
      <c r="B362" s="286" t="s">
        <v>1982</v>
      </c>
      <c r="C362" s="280"/>
      <c r="D362" s="280"/>
      <c r="E362" s="287"/>
      <c r="F362" s="287"/>
      <c r="G362" s="287"/>
      <c r="H362" s="287"/>
      <c r="I362" s="287"/>
      <c r="J362" s="287"/>
    </row>
    <row r="363" spans="1:11" ht="15" hidden="1" customHeight="1" outlineLevel="1">
      <c r="A363" s="278" t="s">
        <v>853</v>
      </c>
      <c r="B363" s="286" t="s">
        <v>1973</v>
      </c>
      <c r="C363" s="280"/>
      <c r="D363" s="298"/>
      <c r="E363" s="927"/>
      <c r="F363" s="927"/>
      <c r="G363" s="927"/>
      <c r="H363" s="927"/>
      <c r="I363" s="927"/>
      <c r="J363" s="927"/>
    </row>
    <row r="364" spans="1:11" ht="15" hidden="1" customHeight="1" outlineLevel="1">
      <c r="A364" s="278" t="s">
        <v>854</v>
      </c>
      <c r="B364" s="286" t="s">
        <v>111</v>
      </c>
      <c r="C364" s="280"/>
      <c r="D364" s="298"/>
      <c r="E364" s="927"/>
      <c r="F364" s="927"/>
      <c r="G364" s="927"/>
      <c r="H364" s="927"/>
      <c r="I364" s="927"/>
      <c r="J364" s="927"/>
    </row>
    <row r="365" spans="1:11" ht="15" hidden="1" customHeight="1" outlineLevel="1">
      <c r="A365" s="278" t="s">
        <v>855</v>
      </c>
      <c r="B365" s="286" t="s">
        <v>111</v>
      </c>
      <c r="C365" s="280"/>
      <c r="D365" s="298"/>
      <c r="E365" s="927"/>
      <c r="F365" s="927"/>
      <c r="G365" s="927"/>
      <c r="H365" s="927"/>
      <c r="I365" s="927"/>
      <c r="J365" s="927"/>
    </row>
    <row r="366" spans="1:11" ht="15" hidden="1" customHeight="1" outlineLevel="1">
      <c r="A366" s="278" t="s">
        <v>856</v>
      </c>
      <c r="B366" s="286" t="s">
        <v>857</v>
      </c>
      <c r="C366" s="280"/>
      <c r="D366" s="298"/>
      <c r="E366" s="927"/>
      <c r="F366" s="927"/>
      <c r="G366" s="927"/>
      <c r="H366" s="927"/>
      <c r="I366" s="927"/>
      <c r="J366" s="927"/>
    </row>
    <row r="367" spans="1:11" ht="15" hidden="1" customHeight="1" outlineLevel="1">
      <c r="A367" s="278" t="s">
        <v>858</v>
      </c>
      <c r="B367" s="286" t="s">
        <v>859</v>
      </c>
      <c r="C367" s="280"/>
      <c r="D367" s="298"/>
      <c r="E367" s="927"/>
      <c r="F367" s="927"/>
      <c r="G367" s="927"/>
      <c r="H367" s="927"/>
      <c r="I367" s="927"/>
      <c r="J367" s="927"/>
    </row>
    <row r="368" spans="1:11" ht="15" hidden="1" customHeight="1" outlineLevel="1">
      <c r="A368" s="278" t="s">
        <v>860</v>
      </c>
      <c r="B368" s="286" t="s">
        <v>859</v>
      </c>
      <c r="C368" s="280"/>
      <c r="D368" s="298"/>
      <c r="E368" s="927"/>
      <c r="F368" s="927"/>
      <c r="G368" s="927"/>
      <c r="H368" s="927"/>
      <c r="I368" s="927"/>
      <c r="J368" s="927"/>
    </row>
    <row r="369" spans="1:10" ht="15" hidden="1" customHeight="1" outlineLevel="1" thickBot="1">
      <c r="A369" s="278" t="s">
        <v>1972</v>
      </c>
      <c r="B369" s="391" t="s">
        <v>1983</v>
      </c>
      <c r="C369" s="280"/>
      <c r="D369" s="298"/>
      <c r="E369" s="290"/>
      <c r="F369" s="290"/>
      <c r="G369" s="290"/>
      <c r="H369" s="290"/>
      <c r="I369" s="290"/>
      <c r="J369" s="360"/>
    </row>
    <row r="370" spans="1:10" ht="15" customHeight="1" collapsed="1" thickBot="1">
      <c r="A370" s="143" t="s">
        <v>861</v>
      </c>
      <c r="B370" s="144"/>
      <c r="C370" s="144"/>
      <c r="D370" s="144"/>
      <c r="E370" s="279"/>
      <c r="F370" s="279"/>
      <c r="G370" s="279"/>
      <c r="H370" s="279"/>
      <c r="I370" s="279"/>
      <c r="J370" s="144"/>
    </row>
    <row r="371" spans="1:10" ht="15" hidden="1" customHeight="1" outlineLevel="1">
      <c r="A371" s="262" t="s">
        <v>862</v>
      </c>
      <c r="B371" s="277"/>
      <c r="C371" s="267"/>
      <c r="D371" s="267"/>
      <c r="E371" s="268"/>
      <c r="F371" s="268"/>
      <c r="G371" s="268"/>
      <c r="H371" s="268"/>
      <c r="I371" s="268"/>
      <c r="J371" s="421"/>
    </row>
    <row r="372" spans="1:10" ht="15" hidden="1" customHeight="1" outlineLevel="1">
      <c r="A372" s="264" t="s">
        <v>0</v>
      </c>
      <c r="B372" s="286" t="s">
        <v>866</v>
      </c>
      <c r="C372" s="274"/>
      <c r="D372" s="924" t="s">
        <v>864</v>
      </c>
      <c r="E372" s="924"/>
      <c r="F372" s="924"/>
      <c r="G372" s="924"/>
      <c r="H372" s="924"/>
      <c r="I372" s="924"/>
      <c r="J372" s="924"/>
    </row>
    <row r="373" spans="1:10" ht="15" hidden="1" customHeight="1" outlineLevel="1">
      <c r="A373" s="264" t="s">
        <v>2</v>
      </c>
      <c r="B373" s="286" t="s">
        <v>867</v>
      </c>
      <c r="C373" s="274"/>
      <c r="D373" s="925"/>
      <c r="E373" s="925"/>
      <c r="F373" s="925"/>
      <c r="G373" s="925"/>
      <c r="H373" s="925"/>
      <c r="I373" s="925"/>
      <c r="J373" s="925"/>
    </row>
    <row r="374" spans="1:10" ht="15" hidden="1" customHeight="1" outlineLevel="1">
      <c r="A374" s="264" t="s">
        <v>2445</v>
      </c>
      <c r="B374" s="286" t="s">
        <v>2553</v>
      </c>
      <c r="C374" s="274"/>
      <c r="D374" s="925"/>
      <c r="E374" s="925"/>
      <c r="F374" s="925"/>
      <c r="G374" s="925"/>
      <c r="H374" s="925"/>
      <c r="I374" s="925"/>
      <c r="J374" s="925"/>
    </row>
    <row r="375" spans="1:10" ht="15" hidden="1" customHeight="1" outlineLevel="1">
      <c r="A375" s="264" t="s">
        <v>2446</v>
      </c>
      <c r="B375" s="286" t="s">
        <v>2554</v>
      </c>
      <c r="C375" s="274"/>
      <c r="D375" s="925"/>
      <c r="E375" s="925"/>
      <c r="F375" s="925"/>
      <c r="G375" s="925"/>
      <c r="H375" s="925"/>
      <c r="I375" s="925"/>
      <c r="J375" s="925"/>
    </row>
    <row r="376" spans="1:10" ht="15" hidden="1" customHeight="1" outlineLevel="1">
      <c r="A376" s="259" t="s">
        <v>4</v>
      </c>
      <c r="B376" s="286" t="s">
        <v>1984</v>
      </c>
      <c r="C376" s="274"/>
      <c r="D376" s="925"/>
      <c r="E376" s="925"/>
      <c r="F376" s="925"/>
      <c r="G376" s="925"/>
      <c r="H376" s="925"/>
      <c r="I376" s="925"/>
      <c r="J376" s="925"/>
    </row>
    <row r="377" spans="1:10" ht="15" hidden="1" customHeight="1" outlineLevel="1">
      <c r="A377" s="264" t="s">
        <v>2447</v>
      </c>
      <c r="B377" s="286" t="s">
        <v>2555</v>
      </c>
      <c r="C377" s="274"/>
      <c r="D377" s="925"/>
      <c r="E377" s="925"/>
      <c r="F377" s="925"/>
      <c r="G377" s="925"/>
      <c r="H377" s="925"/>
      <c r="I377" s="925"/>
      <c r="J377" s="925"/>
    </row>
    <row r="378" spans="1:10" ht="15" hidden="1" customHeight="1" outlineLevel="1">
      <c r="A378" s="264" t="s">
        <v>6</v>
      </c>
      <c r="B378" s="286" t="s">
        <v>863</v>
      </c>
      <c r="C378" s="274"/>
      <c r="D378" s="925"/>
      <c r="E378" s="925"/>
      <c r="F378" s="925"/>
      <c r="G378" s="925"/>
      <c r="H378" s="925"/>
      <c r="I378" s="925"/>
      <c r="J378" s="925"/>
    </row>
    <row r="379" spans="1:10" ht="15" hidden="1" customHeight="1" outlineLevel="1">
      <c r="A379" s="264" t="s">
        <v>8</v>
      </c>
      <c r="B379" s="286" t="s">
        <v>865</v>
      </c>
      <c r="C379" s="274"/>
      <c r="D379" s="925"/>
      <c r="E379" s="925"/>
      <c r="F379" s="925"/>
      <c r="G379" s="925"/>
      <c r="H379" s="925"/>
      <c r="I379" s="925"/>
      <c r="J379" s="925"/>
    </row>
    <row r="380" spans="1:10" ht="15" hidden="1" customHeight="1" outlineLevel="1">
      <c r="A380" s="264" t="s">
        <v>1932</v>
      </c>
      <c r="B380" s="286" t="s">
        <v>1985</v>
      </c>
      <c r="C380" s="274"/>
      <c r="D380" s="925"/>
      <c r="E380" s="925"/>
      <c r="F380" s="925"/>
      <c r="G380" s="925"/>
      <c r="H380" s="925"/>
      <c r="I380" s="925"/>
      <c r="J380" s="925"/>
    </row>
    <row r="381" spans="1:10" ht="15" hidden="1" customHeight="1" outlineLevel="1">
      <c r="A381" s="264" t="s">
        <v>14</v>
      </c>
      <c r="B381" s="286" t="s">
        <v>1986</v>
      </c>
      <c r="C381" s="274"/>
      <c r="D381" s="925"/>
      <c r="E381" s="925"/>
      <c r="F381" s="925"/>
      <c r="G381" s="925"/>
      <c r="H381" s="925"/>
      <c r="I381" s="925"/>
      <c r="J381" s="925"/>
    </row>
    <row r="382" spans="1:10" ht="15" hidden="1" customHeight="1" outlineLevel="1">
      <c r="A382" s="264" t="s">
        <v>1931</v>
      </c>
      <c r="B382" s="286" t="s">
        <v>1988</v>
      </c>
      <c r="C382" s="274"/>
      <c r="D382" s="925"/>
      <c r="E382" s="925"/>
      <c r="F382" s="925"/>
      <c r="G382" s="925"/>
      <c r="H382" s="925"/>
      <c r="I382" s="925"/>
      <c r="J382" s="925"/>
    </row>
    <row r="383" spans="1:10" ht="15" hidden="1" customHeight="1" outlineLevel="1">
      <c r="A383" s="264" t="s">
        <v>2552</v>
      </c>
      <c r="B383" s="286" t="s">
        <v>1987</v>
      </c>
      <c r="C383" s="274"/>
      <c r="D383" s="925"/>
      <c r="E383" s="925"/>
      <c r="F383" s="925"/>
      <c r="G383" s="925"/>
      <c r="H383" s="925"/>
      <c r="I383" s="925"/>
      <c r="J383" s="925"/>
    </row>
    <row r="384" spans="1:10" ht="15" hidden="1" customHeight="1" outlineLevel="1">
      <c r="A384" s="262" t="s">
        <v>2749</v>
      </c>
      <c r="B384" s="277"/>
      <c r="C384" s="267"/>
      <c r="D384" s="267"/>
      <c r="E384" s="268"/>
      <c r="F384" s="268"/>
      <c r="G384" s="268"/>
      <c r="H384" s="268"/>
      <c r="I384" s="268"/>
      <c r="J384" s="421"/>
    </row>
    <row r="385" spans="1:10" ht="15" hidden="1" customHeight="1" outlineLevel="1">
      <c r="A385" s="264" t="s">
        <v>0</v>
      </c>
      <c r="B385" s="473" t="s">
        <v>1991</v>
      </c>
      <c r="C385" s="274"/>
      <c r="D385" s="271"/>
      <c r="E385" s="272"/>
      <c r="F385" s="272"/>
      <c r="G385" s="272"/>
      <c r="H385" s="272"/>
      <c r="I385" s="272"/>
      <c r="J385" s="295"/>
    </row>
    <row r="386" spans="1:10" ht="15" hidden="1" customHeight="1" outlineLevel="1">
      <c r="A386" s="264" t="s">
        <v>2</v>
      </c>
      <c r="B386" s="473" t="s">
        <v>1992</v>
      </c>
      <c r="C386" s="274"/>
      <c r="D386" s="271"/>
      <c r="E386" s="272"/>
      <c r="F386" s="272"/>
      <c r="G386" s="272"/>
      <c r="H386" s="272"/>
      <c r="I386" s="272"/>
      <c r="J386" s="295"/>
    </row>
    <row r="387" spans="1:10" ht="15" hidden="1" customHeight="1" outlineLevel="1">
      <c r="A387" s="264" t="s">
        <v>2445</v>
      </c>
      <c r="B387" s="473" t="s">
        <v>2556</v>
      </c>
      <c r="C387" s="274"/>
      <c r="D387" s="271"/>
      <c r="E387" s="272"/>
      <c r="F387" s="272"/>
      <c r="G387" s="272"/>
      <c r="H387" s="272"/>
      <c r="I387" s="272"/>
      <c r="J387" s="295"/>
    </row>
    <row r="388" spans="1:10" ht="15" hidden="1" customHeight="1" outlineLevel="1">
      <c r="A388" s="264" t="s">
        <v>2446</v>
      </c>
      <c r="B388" s="473" t="s">
        <v>2557</v>
      </c>
      <c r="C388" s="274"/>
      <c r="D388" s="271"/>
      <c r="E388" s="272"/>
      <c r="F388" s="272"/>
      <c r="G388" s="272"/>
      <c r="H388" s="272"/>
      <c r="I388" s="272"/>
      <c r="J388" s="295"/>
    </row>
    <row r="389" spans="1:10" ht="15" hidden="1" customHeight="1" outlineLevel="1">
      <c r="A389" s="259" t="s">
        <v>4</v>
      </c>
      <c r="B389" s="473" t="s">
        <v>1993</v>
      </c>
      <c r="C389" s="274"/>
      <c r="D389" s="271"/>
      <c r="E389" s="272"/>
      <c r="F389" s="272"/>
      <c r="G389" s="272"/>
      <c r="H389" s="272"/>
      <c r="I389" s="272"/>
      <c r="J389" s="295"/>
    </row>
    <row r="390" spans="1:10" ht="15" hidden="1" customHeight="1" outlineLevel="1">
      <c r="A390" s="264" t="s">
        <v>2447</v>
      </c>
      <c r="B390" s="473" t="s">
        <v>2558</v>
      </c>
      <c r="C390" s="274"/>
      <c r="D390" s="271"/>
      <c r="E390" s="272"/>
      <c r="F390" s="272"/>
      <c r="G390" s="272"/>
      <c r="H390" s="272"/>
      <c r="I390" s="272"/>
      <c r="J390" s="295"/>
    </row>
    <row r="391" spans="1:10" ht="15" hidden="1" customHeight="1" outlineLevel="1">
      <c r="A391" s="264" t="s">
        <v>6</v>
      </c>
      <c r="B391" s="473" t="s">
        <v>1994</v>
      </c>
      <c r="C391" s="274"/>
      <c r="D391" s="271"/>
      <c r="E391" s="272"/>
      <c r="F391" s="272"/>
      <c r="G391" s="272"/>
      <c r="H391" s="272"/>
      <c r="I391" s="272"/>
      <c r="J391" s="295"/>
    </row>
    <row r="392" spans="1:10" ht="15" hidden="1" customHeight="1" outlineLevel="1">
      <c r="A392" s="264" t="s">
        <v>8</v>
      </c>
      <c r="B392" s="473" t="s">
        <v>1995</v>
      </c>
      <c r="C392" s="274"/>
      <c r="D392" s="271"/>
      <c r="E392" s="272"/>
      <c r="F392" s="272"/>
      <c r="G392" s="272"/>
      <c r="H392" s="272"/>
      <c r="I392" s="272"/>
      <c r="J392" s="295"/>
    </row>
    <row r="393" spans="1:10" ht="15" hidden="1" customHeight="1" outlineLevel="1">
      <c r="A393" s="264" t="s">
        <v>1932</v>
      </c>
      <c r="B393" s="473" t="s">
        <v>1996</v>
      </c>
      <c r="C393" s="274"/>
      <c r="D393" s="271"/>
      <c r="E393" s="272"/>
      <c r="F393" s="272"/>
      <c r="G393" s="272"/>
      <c r="H393" s="272"/>
      <c r="I393" s="272"/>
      <c r="J393" s="295"/>
    </row>
    <row r="394" spans="1:10" ht="15" hidden="1" customHeight="1" outlineLevel="1">
      <c r="A394" s="264" t="s">
        <v>14</v>
      </c>
      <c r="B394" s="473" t="s">
        <v>1997</v>
      </c>
      <c r="C394" s="274"/>
      <c r="D394" s="271"/>
      <c r="E394" s="272"/>
      <c r="F394" s="272"/>
      <c r="G394" s="272"/>
      <c r="H394" s="272"/>
      <c r="I394" s="272"/>
      <c r="J394" s="295"/>
    </row>
    <row r="395" spans="1:10" ht="15" hidden="1" customHeight="1" outlineLevel="1">
      <c r="A395" s="264" t="s">
        <v>1931</v>
      </c>
      <c r="B395" s="473" t="s">
        <v>1990</v>
      </c>
      <c r="C395" s="274"/>
      <c r="D395" s="271"/>
      <c r="E395" s="272"/>
      <c r="F395" s="272"/>
      <c r="G395" s="272"/>
      <c r="H395" s="272"/>
      <c r="I395" s="272"/>
      <c r="J395" s="295"/>
    </row>
    <row r="396" spans="1:10" ht="15" hidden="1" customHeight="1" outlineLevel="1">
      <c r="A396" s="264" t="s">
        <v>2552</v>
      </c>
      <c r="B396" s="473" t="s">
        <v>1989</v>
      </c>
      <c r="C396" s="274"/>
      <c r="D396" s="271"/>
      <c r="E396" s="272"/>
      <c r="F396" s="272"/>
      <c r="G396" s="272"/>
      <c r="H396" s="272"/>
      <c r="I396" s="272"/>
      <c r="J396" s="295"/>
    </row>
    <row r="397" spans="1:10" ht="15" hidden="1" customHeight="1" outlineLevel="1">
      <c r="A397" s="262" t="s">
        <v>868</v>
      </c>
      <c r="B397" s="291" t="s">
        <v>869</v>
      </c>
      <c r="C397" s="292" t="s">
        <v>870</v>
      </c>
      <c r="D397" s="292" t="s">
        <v>871</v>
      </c>
      <c r="E397" s="293" t="s">
        <v>872</v>
      </c>
      <c r="F397" s="293"/>
      <c r="G397" s="293"/>
      <c r="H397" s="293"/>
      <c r="I397" s="293"/>
      <c r="J397" s="159"/>
    </row>
    <row r="398" spans="1:10" ht="15" hidden="1" customHeight="1" outlineLevel="1">
      <c r="A398" s="259" t="s">
        <v>0</v>
      </c>
      <c r="B398" s="294" t="s">
        <v>2123</v>
      </c>
      <c r="C398" s="298" t="s">
        <v>2124</v>
      </c>
      <c r="D398" s="298" t="s">
        <v>2125</v>
      </c>
      <c r="E398" s="298" t="s">
        <v>2126</v>
      </c>
      <c r="F398" s="474" t="s">
        <v>2000</v>
      </c>
      <c r="G398" s="295"/>
      <c r="H398" s="295"/>
      <c r="I398" s="295"/>
      <c r="J398" s="295"/>
    </row>
    <row r="399" spans="1:10" ht="15" hidden="1" customHeight="1" outlineLevel="1">
      <c r="A399" s="259" t="s">
        <v>2</v>
      </c>
      <c r="B399" s="294" t="s">
        <v>2127</v>
      </c>
      <c r="C399" s="298" t="s">
        <v>2128</v>
      </c>
      <c r="D399" s="298" t="s">
        <v>2129</v>
      </c>
      <c r="E399" s="298" t="s">
        <v>2130</v>
      </c>
      <c r="F399" s="474" t="s">
        <v>2000</v>
      </c>
      <c r="G399" s="296"/>
      <c r="H399" s="296"/>
      <c r="I399" s="296"/>
      <c r="J399" s="295"/>
    </row>
    <row r="400" spans="1:10" ht="15" hidden="1" customHeight="1" outlineLevel="1">
      <c r="A400" s="264" t="s">
        <v>2445</v>
      </c>
      <c r="B400" s="294" t="s">
        <v>2693</v>
      </c>
      <c r="C400" s="298" t="s">
        <v>2693</v>
      </c>
      <c r="D400" s="298" t="s">
        <v>2694</v>
      </c>
      <c r="E400" s="298" t="s">
        <v>2695</v>
      </c>
      <c r="F400" s="474"/>
      <c r="G400" s="296"/>
      <c r="H400" s="296"/>
      <c r="I400" s="296"/>
      <c r="J400" s="295"/>
    </row>
    <row r="401" spans="1:10" ht="15" hidden="1" customHeight="1" outlineLevel="1">
      <c r="A401" s="264" t="s">
        <v>2446</v>
      </c>
      <c r="B401" s="294" t="s">
        <v>2709</v>
      </c>
      <c r="C401" s="298" t="s">
        <v>2710</v>
      </c>
      <c r="D401" s="298" t="s">
        <v>2711</v>
      </c>
      <c r="E401" s="298" t="s">
        <v>2712</v>
      </c>
      <c r="F401" s="474"/>
      <c r="G401" s="296"/>
      <c r="H401" s="296"/>
      <c r="I401" s="296"/>
      <c r="J401" s="295"/>
    </row>
    <row r="402" spans="1:10" ht="15" hidden="1" customHeight="1" outlineLevel="1">
      <c r="A402" s="259" t="s">
        <v>4</v>
      </c>
      <c r="B402" s="294" t="s">
        <v>2692</v>
      </c>
      <c r="C402" s="298" t="s">
        <v>2131</v>
      </c>
      <c r="D402" s="298" t="s">
        <v>2132</v>
      </c>
      <c r="E402" s="298" t="s">
        <v>2133</v>
      </c>
      <c r="F402" s="474" t="s">
        <v>2000</v>
      </c>
      <c r="G402" s="295"/>
      <c r="H402" s="295"/>
      <c r="I402" s="295"/>
      <c r="J402" s="295"/>
    </row>
    <row r="403" spans="1:10" ht="15" hidden="1" customHeight="1" outlineLevel="1">
      <c r="A403" s="264" t="s">
        <v>2447</v>
      </c>
      <c r="B403" s="294" t="s">
        <v>2734</v>
      </c>
      <c r="C403" s="298" t="s">
        <v>2735</v>
      </c>
      <c r="D403" s="298" t="s">
        <v>2736</v>
      </c>
      <c r="E403" s="298" t="s">
        <v>2737</v>
      </c>
      <c r="F403" s="474"/>
      <c r="G403" s="295"/>
      <c r="H403" s="295"/>
      <c r="I403" s="295"/>
      <c r="J403" s="295"/>
    </row>
    <row r="404" spans="1:10" ht="15" hidden="1" customHeight="1" outlineLevel="1">
      <c r="A404" s="259" t="s">
        <v>6</v>
      </c>
      <c r="B404" s="294" t="s">
        <v>2134</v>
      </c>
      <c r="C404" s="298" t="s">
        <v>2135</v>
      </c>
      <c r="D404" s="298" t="s">
        <v>2136</v>
      </c>
      <c r="E404" s="298" t="s">
        <v>2137</v>
      </c>
      <c r="F404" s="474" t="s">
        <v>2000</v>
      </c>
      <c r="G404" s="295"/>
      <c r="H404" s="295"/>
      <c r="I404" s="295"/>
      <c r="J404" s="295"/>
    </row>
    <row r="405" spans="1:10" ht="15" hidden="1" customHeight="1" outlineLevel="1">
      <c r="A405" s="259" t="s">
        <v>8</v>
      </c>
      <c r="B405" s="294" t="s">
        <v>2138</v>
      </c>
      <c r="C405" s="298" t="s">
        <v>2139</v>
      </c>
      <c r="D405" s="298" t="s">
        <v>2140</v>
      </c>
      <c r="E405" s="298" t="s">
        <v>2141</v>
      </c>
      <c r="F405" s="474" t="s">
        <v>2000</v>
      </c>
      <c r="G405" s="295"/>
      <c r="H405" s="295"/>
      <c r="I405" s="295"/>
      <c r="J405" s="295"/>
    </row>
    <row r="406" spans="1:10" ht="15" hidden="1" customHeight="1" outlineLevel="1">
      <c r="A406" s="259" t="s">
        <v>10</v>
      </c>
      <c r="B406" s="294" t="s">
        <v>2142</v>
      </c>
      <c r="C406" s="298" t="s">
        <v>2143</v>
      </c>
      <c r="D406" s="298" t="s">
        <v>2144</v>
      </c>
      <c r="E406" s="298" t="s">
        <v>2145</v>
      </c>
      <c r="F406" s="474" t="s">
        <v>2000</v>
      </c>
      <c r="G406" s="295"/>
      <c r="H406" s="295"/>
      <c r="I406" s="295"/>
      <c r="J406" s="295"/>
    </row>
    <row r="407" spans="1:10" ht="15" hidden="1" customHeight="1" outlineLevel="1">
      <c r="A407" s="259" t="s">
        <v>12</v>
      </c>
      <c r="B407" s="294" t="s">
        <v>2146</v>
      </c>
      <c r="C407" s="298" t="s">
        <v>2147</v>
      </c>
      <c r="D407" s="298" t="s">
        <v>2148</v>
      </c>
      <c r="E407" s="298" t="s">
        <v>2149</v>
      </c>
      <c r="F407" s="474" t="s">
        <v>2000</v>
      </c>
      <c r="G407" s="295"/>
      <c r="H407" s="295"/>
      <c r="I407" s="295"/>
      <c r="J407" s="295"/>
    </row>
    <row r="408" spans="1:10" ht="15" hidden="1" customHeight="1" outlineLevel="1">
      <c r="A408" s="259" t="s">
        <v>14</v>
      </c>
      <c r="B408" s="294" t="s">
        <v>2150</v>
      </c>
      <c r="C408" s="298" t="s">
        <v>2151</v>
      </c>
      <c r="D408" s="298" t="s">
        <v>2152</v>
      </c>
      <c r="E408" s="298" t="s">
        <v>2153</v>
      </c>
      <c r="F408" s="474" t="s">
        <v>2000</v>
      </c>
      <c r="G408" s="295"/>
      <c r="H408" s="295"/>
      <c r="I408" s="295"/>
      <c r="J408" s="295"/>
    </row>
    <row r="409" spans="1:10" ht="15" hidden="1" customHeight="1" outlineLevel="1">
      <c r="A409" s="259" t="s">
        <v>16</v>
      </c>
      <c r="B409" s="294" t="s">
        <v>2154</v>
      </c>
      <c r="C409" s="298" t="s">
        <v>878</v>
      </c>
      <c r="D409" s="298" t="s">
        <v>2155</v>
      </c>
      <c r="E409" s="298" t="s">
        <v>2156</v>
      </c>
      <c r="F409" s="474" t="s">
        <v>2000</v>
      </c>
      <c r="G409" s="295"/>
      <c r="H409" s="295"/>
      <c r="I409" s="295"/>
      <c r="J409" s="295"/>
    </row>
    <row r="410" spans="1:10" ht="15" hidden="1" customHeight="1" outlineLevel="1">
      <c r="A410" s="259" t="s">
        <v>18</v>
      </c>
      <c r="B410" s="294" t="s">
        <v>2157</v>
      </c>
      <c r="C410" s="298" t="s">
        <v>2158</v>
      </c>
      <c r="D410" s="298" t="s">
        <v>2159</v>
      </c>
      <c r="E410" s="298" t="s">
        <v>2151</v>
      </c>
      <c r="F410" s="474" t="s">
        <v>2000</v>
      </c>
      <c r="G410" s="295"/>
      <c r="H410" s="295"/>
      <c r="I410" s="295"/>
      <c r="J410" s="295"/>
    </row>
    <row r="411" spans="1:10" ht="15" hidden="1" customHeight="1" outlineLevel="1">
      <c r="A411" s="259" t="s">
        <v>20</v>
      </c>
      <c r="B411" s="294" t="s">
        <v>2160</v>
      </c>
      <c r="C411" s="298" t="s">
        <v>2161</v>
      </c>
      <c r="D411" s="298" t="s">
        <v>2162</v>
      </c>
      <c r="E411" s="298" t="s">
        <v>2163</v>
      </c>
      <c r="F411" s="474" t="s">
        <v>2000</v>
      </c>
      <c r="G411" s="295"/>
      <c r="H411" s="295"/>
      <c r="I411" s="295"/>
      <c r="J411" s="295"/>
    </row>
    <row r="412" spans="1:10" ht="15" hidden="1" customHeight="1" outlineLevel="1">
      <c r="A412" s="259" t="s">
        <v>22</v>
      </c>
      <c r="B412" s="294" t="s">
        <v>2164</v>
      </c>
      <c r="C412" s="298" t="s">
        <v>2164</v>
      </c>
      <c r="D412" s="298" t="s">
        <v>2165</v>
      </c>
      <c r="E412" s="298" t="s">
        <v>2166</v>
      </c>
      <c r="F412" s="474" t="s">
        <v>2000</v>
      </c>
      <c r="G412" s="295"/>
      <c r="H412" s="295"/>
      <c r="I412" s="295"/>
      <c r="J412" s="295"/>
    </row>
    <row r="413" spans="1:10" ht="15" hidden="1" customHeight="1" outlineLevel="1">
      <c r="A413" s="259" t="s">
        <v>2448</v>
      </c>
      <c r="B413" s="691" t="s">
        <v>2684</v>
      </c>
      <c r="C413" s="692" t="s">
        <v>2685</v>
      </c>
      <c r="D413" s="692" t="s">
        <v>2686</v>
      </c>
      <c r="E413" s="692" t="s">
        <v>2687</v>
      </c>
      <c r="F413" s="474"/>
      <c r="G413" s="295"/>
      <c r="H413" s="295"/>
      <c r="I413" s="295"/>
      <c r="J413" s="295"/>
    </row>
    <row r="414" spans="1:10" ht="15" hidden="1" customHeight="1" outlineLevel="1">
      <c r="A414" s="262" t="s">
        <v>873</v>
      </c>
      <c r="B414" s="291" t="s">
        <v>869</v>
      </c>
      <c r="C414" s="292" t="s">
        <v>870</v>
      </c>
      <c r="D414" s="292" t="s">
        <v>871</v>
      </c>
      <c r="E414" s="293" t="s">
        <v>872</v>
      </c>
      <c r="F414" s="475"/>
      <c r="G414" s="293"/>
      <c r="H414" s="293"/>
      <c r="I414" s="293"/>
      <c r="J414" s="159"/>
    </row>
    <row r="415" spans="1:10" ht="15" hidden="1" customHeight="1" outlineLevel="1">
      <c r="A415" s="259" t="s">
        <v>0</v>
      </c>
      <c r="B415" s="294" t="s">
        <v>67</v>
      </c>
      <c r="C415" s="298" t="s">
        <v>67</v>
      </c>
      <c r="D415" s="298" t="s">
        <v>67</v>
      </c>
      <c r="E415" s="298" t="s">
        <v>67</v>
      </c>
      <c r="F415" s="474" t="s">
        <v>2001</v>
      </c>
      <c r="G415" s="295"/>
      <c r="H415" s="295"/>
      <c r="I415" s="295"/>
      <c r="J415" s="295"/>
    </row>
    <row r="416" spans="1:10" ht="15" hidden="1" customHeight="1" outlineLevel="1">
      <c r="A416" s="259" t="s">
        <v>2</v>
      </c>
      <c r="B416" s="294" t="s">
        <v>67</v>
      </c>
      <c r="C416" s="298" t="s">
        <v>67</v>
      </c>
      <c r="D416" s="298" t="s">
        <v>67</v>
      </c>
      <c r="E416" s="298" t="s">
        <v>67</v>
      </c>
      <c r="F416" s="474" t="s">
        <v>2001</v>
      </c>
      <c r="G416" s="296"/>
      <c r="H416" s="296"/>
      <c r="I416" s="296"/>
      <c r="J416" s="295"/>
    </row>
    <row r="417" spans="1:10" ht="15" hidden="1" customHeight="1" outlineLevel="1">
      <c r="A417" s="264" t="s">
        <v>2445</v>
      </c>
      <c r="B417" s="294" t="s">
        <v>67</v>
      </c>
      <c r="C417" s="298" t="s">
        <v>67</v>
      </c>
      <c r="D417" s="298" t="s">
        <v>67</v>
      </c>
      <c r="E417" s="298" t="s">
        <v>67</v>
      </c>
      <c r="F417" s="474"/>
      <c r="G417" s="296"/>
      <c r="H417" s="296"/>
      <c r="I417" s="296"/>
      <c r="J417" s="295"/>
    </row>
    <row r="418" spans="1:10" ht="15" hidden="1" customHeight="1" outlineLevel="1">
      <c r="A418" s="264" t="s">
        <v>2446</v>
      </c>
      <c r="B418" s="294" t="s">
        <v>2714</v>
      </c>
      <c r="C418" s="298" t="s">
        <v>2715</v>
      </c>
      <c r="D418" s="298" t="s">
        <v>2716</v>
      </c>
      <c r="E418" s="298" t="s">
        <v>2717</v>
      </c>
      <c r="F418" s="474"/>
      <c r="G418" s="296"/>
      <c r="H418" s="296"/>
      <c r="I418" s="296"/>
      <c r="J418" s="295"/>
    </row>
    <row r="419" spans="1:10" ht="15" hidden="1" customHeight="1" outlineLevel="1">
      <c r="A419" s="259" t="s">
        <v>4</v>
      </c>
      <c r="B419" s="294" t="s">
        <v>2167</v>
      </c>
      <c r="C419" s="298" t="s">
        <v>2168</v>
      </c>
      <c r="D419" s="298" t="s">
        <v>2713</v>
      </c>
      <c r="E419" s="298" t="s">
        <v>2169</v>
      </c>
      <c r="F419" s="474" t="s">
        <v>2001</v>
      </c>
      <c r="G419" s="295"/>
      <c r="H419" s="295"/>
      <c r="I419" s="295"/>
      <c r="J419" s="295"/>
    </row>
    <row r="420" spans="1:10" ht="15" hidden="1" customHeight="1" outlineLevel="1">
      <c r="A420" s="264" t="s">
        <v>2447</v>
      </c>
      <c r="B420" s="294" t="s">
        <v>2730</v>
      </c>
      <c r="C420" s="298" t="s">
        <v>2731</v>
      </c>
      <c r="D420" s="298" t="s">
        <v>2732</v>
      </c>
      <c r="E420" s="298" t="s">
        <v>2733</v>
      </c>
      <c r="F420" s="474"/>
      <c r="G420" s="295"/>
      <c r="H420" s="295"/>
      <c r="I420" s="295"/>
      <c r="J420" s="295"/>
    </row>
    <row r="421" spans="1:10" ht="15" hidden="1" customHeight="1" outlineLevel="1">
      <c r="A421" s="259" t="s">
        <v>6</v>
      </c>
      <c r="B421" s="294" t="s">
        <v>2170</v>
      </c>
      <c r="C421" s="298" t="s">
        <v>2171</v>
      </c>
      <c r="D421" s="298" t="s">
        <v>874</v>
      </c>
      <c r="E421" s="298" t="s">
        <v>2172</v>
      </c>
      <c r="F421" s="474" t="s">
        <v>2001</v>
      </c>
      <c r="G421" s="295"/>
      <c r="H421" s="295"/>
      <c r="I421" s="295"/>
      <c r="J421" s="295"/>
    </row>
    <row r="422" spans="1:10" ht="15" hidden="1" customHeight="1" outlineLevel="1">
      <c r="A422" s="259" t="s">
        <v>8</v>
      </c>
      <c r="B422" s="294" t="s">
        <v>2173</v>
      </c>
      <c r="C422" s="298" t="s">
        <v>2174</v>
      </c>
      <c r="D422" s="298" t="s">
        <v>2175</v>
      </c>
      <c r="E422" s="298" t="s">
        <v>2176</v>
      </c>
      <c r="F422" s="474" t="s">
        <v>2001</v>
      </c>
      <c r="G422" s="295"/>
      <c r="H422" s="295"/>
      <c r="I422" s="295"/>
      <c r="J422" s="295"/>
    </row>
    <row r="423" spans="1:10" ht="15" hidden="1" customHeight="1" outlineLevel="1">
      <c r="A423" s="259" t="s">
        <v>10</v>
      </c>
      <c r="B423" s="294" t="s">
        <v>2177</v>
      </c>
      <c r="C423" s="298" t="s">
        <v>2178</v>
      </c>
      <c r="D423" s="298" t="s">
        <v>2179</v>
      </c>
      <c r="E423" s="298" t="s">
        <v>2180</v>
      </c>
      <c r="F423" s="474" t="s">
        <v>2001</v>
      </c>
      <c r="G423" s="295"/>
      <c r="H423" s="295"/>
      <c r="I423" s="295"/>
      <c r="J423" s="295"/>
    </row>
    <row r="424" spans="1:10" ht="15" hidden="1" customHeight="1" outlineLevel="1">
      <c r="A424" s="259" t="s">
        <v>12</v>
      </c>
      <c r="B424" s="294" t="s">
        <v>67</v>
      </c>
      <c r="C424" s="298" t="s">
        <v>67</v>
      </c>
      <c r="D424" s="298" t="s">
        <v>67</v>
      </c>
      <c r="E424" s="298" t="s">
        <v>67</v>
      </c>
      <c r="F424" s="474" t="s">
        <v>2001</v>
      </c>
      <c r="G424" s="295"/>
      <c r="H424" s="295"/>
      <c r="I424" s="295"/>
      <c r="J424" s="295"/>
    </row>
    <row r="425" spans="1:10" ht="15" hidden="1" customHeight="1" outlineLevel="1">
      <c r="A425" s="259" t="s">
        <v>14</v>
      </c>
      <c r="B425" s="294" t="s">
        <v>2181</v>
      </c>
      <c r="C425" s="298" t="s">
        <v>2182</v>
      </c>
      <c r="D425" s="298" t="s">
        <v>876</v>
      </c>
      <c r="E425" s="298" t="s">
        <v>2183</v>
      </c>
      <c r="F425" s="474" t="s">
        <v>2001</v>
      </c>
      <c r="G425" s="295"/>
      <c r="H425" s="295"/>
      <c r="I425" s="295"/>
      <c r="J425" s="295"/>
    </row>
    <row r="426" spans="1:10" ht="15" hidden="1" customHeight="1" outlineLevel="1">
      <c r="A426" s="259" t="s">
        <v>16</v>
      </c>
      <c r="B426" s="294" t="s">
        <v>879</v>
      </c>
      <c r="C426" s="298" t="s">
        <v>2184</v>
      </c>
      <c r="D426" s="298" t="s">
        <v>2185</v>
      </c>
      <c r="E426" s="298" t="s">
        <v>2186</v>
      </c>
      <c r="F426" s="474" t="s">
        <v>2001</v>
      </c>
      <c r="G426" s="295"/>
      <c r="H426" s="295"/>
      <c r="I426" s="295"/>
      <c r="J426" s="295"/>
    </row>
    <row r="427" spans="1:10" ht="15" hidden="1" customHeight="1" outlineLevel="1">
      <c r="A427" s="259" t="s">
        <v>18</v>
      </c>
      <c r="B427" s="294" t="s">
        <v>67</v>
      </c>
      <c r="C427" s="298" t="s">
        <v>67</v>
      </c>
      <c r="D427" s="298" t="s">
        <v>67</v>
      </c>
      <c r="E427" s="298" t="s">
        <v>67</v>
      </c>
      <c r="F427" s="474" t="s">
        <v>2001</v>
      </c>
      <c r="G427" s="295"/>
      <c r="H427" s="295"/>
      <c r="I427" s="295"/>
      <c r="J427" s="295"/>
    </row>
    <row r="428" spans="1:10" ht="15" hidden="1" customHeight="1" outlineLevel="1">
      <c r="A428" s="259" t="s">
        <v>20</v>
      </c>
      <c r="B428" s="294" t="s">
        <v>67</v>
      </c>
      <c r="C428" s="298" t="s">
        <v>67</v>
      </c>
      <c r="D428" s="298" t="s">
        <v>67</v>
      </c>
      <c r="E428" s="298" t="s">
        <v>67</v>
      </c>
      <c r="F428" s="474" t="s">
        <v>2001</v>
      </c>
      <c r="G428" s="295"/>
      <c r="H428" s="295"/>
      <c r="I428" s="295"/>
      <c r="J428" s="295"/>
    </row>
    <row r="429" spans="1:10" ht="15" hidden="1" customHeight="1" outlineLevel="1">
      <c r="A429" s="259" t="s">
        <v>22</v>
      </c>
      <c r="B429" s="294" t="s">
        <v>2187</v>
      </c>
      <c r="C429" s="298" t="s">
        <v>881</v>
      </c>
      <c r="D429" s="298" t="s">
        <v>2188</v>
      </c>
      <c r="E429" s="298" t="s">
        <v>2189</v>
      </c>
      <c r="F429" s="474" t="s">
        <v>2001</v>
      </c>
      <c r="G429" s="295"/>
      <c r="H429" s="295"/>
      <c r="I429" s="295"/>
      <c r="J429" s="295"/>
    </row>
    <row r="430" spans="1:10" ht="15" hidden="1" customHeight="1" outlineLevel="1">
      <c r="A430" s="259" t="s">
        <v>2448</v>
      </c>
      <c r="B430" s="294" t="s">
        <v>67</v>
      </c>
      <c r="C430" s="298" t="s">
        <v>67</v>
      </c>
      <c r="D430" s="298" t="s">
        <v>67</v>
      </c>
      <c r="E430" s="298" t="s">
        <v>67</v>
      </c>
      <c r="F430" s="474" t="s">
        <v>2001</v>
      </c>
      <c r="G430" s="295"/>
      <c r="H430" s="295"/>
      <c r="I430" s="295"/>
      <c r="J430" s="295"/>
    </row>
    <row r="431" spans="1:10" ht="15" hidden="1" customHeight="1" outlineLevel="1">
      <c r="A431" s="262" t="s">
        <v>880</v>
      </c>
      <c r="B431" s="291" t="s">
        <v>869</v>
      </c>
      <c r="C431" s="292" t="s">
        <v>870</v>
      </c>
      <c r="D431" s="292" t="s">
        <v>871</v>
      </c>
      <c r="E431" s="293" t="s">
        <v>872</v>
      </c>
      <c r="F431" s="475"/>
      <c r="G431" s="293"/>
      <c r="H431" s="293"/>
      <c r="I431" s="293"/>
      <c r="J431" s="159"/>
    </row>
    <row r="432" spans="1:10" ht="15" hidden="1" customHeight="1" outlineLevel="1">
      <c r="A432" s="259" t="s">
        <v>0</v>
      </c>
      <c r="B432" s="294" t="s">
        <v>2190</v>
      </c>
      <c r="C432" s="298" t="s">
        <v>2191</v>
      </c>
      <c r="D432" s="298" t="s">
        <v>2192</v>
      </c>
      <c r="E432" s="298" t="s">
        <v>2193</v>
      </c>
      <c r="F432" s="474" t="s">
        <v>2002</v>
      </c>
      <c r="G432" s="295"/>
      <c r="H432" s="295"/>
      <c r="I432" s="295"/>
      <c r="J432" s="295"/>
    </row>
    <row r="433" spans="1:10" ht="15" hidden="1" customHeight="1" outlineLevel="1">
      <c r="A433" s="259" t="s">
        <v>2</v>
      </c>
      <c r="B433" s="294" t="s">
        <v>2753</v>
      </c>
      <c r="C433" s="298" t="s">
        <v>2194</v>
      </c>
      <c r="D433" s="298" t="s">
        <v>2195</v>
      </c>
      <c r="E433" s="298" t="s">
        <v>2196</v>
      </c>
      <c r="F433" s="474" t="s">
        <v>2002</v>
      </c>
      <c r="G433" s="296"/>
      <c r="H433" s="296"/>
      <c r="I433" s="296"/>
      <c r="J433" s="295"/>
    </row>
    <row r="434" spans="1:10" ht="15" hidden="1" customHeight="1" outlineLevel="1">
      <c r="A434" s="264" t="s">
        <v>2445</v>
      </c>
      <c r="B434" s="294" t="s">
        <v>2754</v>
      </c>
      <c r="C434" s="298" t="s">
        <v>2755</v>
      </c>
      <c r="D434" s="298" t="s">
        <v>2756</v>
      </c>
      <c r="E434" s="298" t="s">
        <v>2757</v>
      </c>
      <c r="F434" s="474"/>
      <c r="G434" s="296"/>
      <c r="H434" s="296"/>
      <c r="I434" s="296"/>
      <c r="J434" s="295"/>
    </row>
    <row r="435" spans="1:10" ht="15" hidden="1" customHeight="1" outlineLevel="1">
      <c r="A435" s="264" t="s">
        <v>2446</v>
      </c>
      <c r="B435" s="294" t="s">
        <v>2758</v>
      </c>
      <c r="C435" s="298" t="s">
        <v>2759</v>
      </c>
      <c r="D435" s="298" t="s">
        <v>2760</v>
      </c>
      <c r="E435" s="298" t="s">
        <v>2761</v>
      </c>
      <c r="F435" s="474"/>
      <c r="G435" s="296"/>
      <c r="H435" s="296"/>
      <c r="I435" s="296"/>
      <c r="J435" s="295"/>
    </row>
    <row r="436" spans="1:10" ht="15" hidden="1" customHeight="1" outlineLevel="1">
      <c r="A436" s="259" t="s">
        <v>4</v>
      </c>
      <c r="B436" s="294" t="s">
        <v>2197</v>
      </c>
      <c r="C436" s="298" t="s">
        <v>2198</v>
      </c>
      <c r="D436" s="298" t="s">
        <v>2199</v>
      </c>
      <c r="E436" s="298" t="s">
        <v>2200</v>
      </c>
      <c r="F436" s="474" t="s">
        <v>2002</v>
      </c>
      <c r="G436" s="295"/>
      <c r="H436" s="295"/>
      <c r="I436" s="295"/>
      <c r="J436" s="295"/>
    </row>
    <row r="437" spans="1:10" ht="15" hidden="1" customHeight="1" outlineLevel="1">
      <c r="A437" s="264" t="s">
        <v>2447</v>
      </c>
      <c r="B437" s="294" t="s">
        <v>2738</v>
      </c>
      <c r="C437" s="298" t="s">
        <v>2739</v>
      </c>
      <c r="D437" s="298" t="s">
        <v>2740</v>
      </c>
      <c r="E437" s="298" t="s">
        <v>2741</v>
      </c>
      <c r="F437" s="474"/>
      <c r="G437" s="295"/>
      <c r="H437" s="295"/>
      <c r="I437" s="295"/>
      <c r="J437" s="295"/>
    </row>
    <row r="438" spans="1:10" ht="15" hidden="1" customHeight="1" outlineLevel="1">
      <c r="A438" s="259" t="s">
        <v>6</v>
      </c>
      <c r="B438" s="294" t="s">
        <v>2201</v>
      </c>
      <c r="C438" s="298" t="s">
        <v>2202</v>
      </c>
      <c r="D438" s="298" t="s">
        <v>2202</v>
      </c>
      <c r="E438" s="298" t="s">
        <v>2203</v>
      </c>
      <c r="F438" s="474" t="s">
        <v>2002</v>
      </c>
      <c r="G438" s="295"/>
      <c r="H438" s="295"/>
      <c r="I438" s="295"/>
      <c r="J438" s="295"/>
    </row>
    <row r="439" spans="1:10" ht="15" hidden="1" customHeight="1" outlineLevel="1">
      <c r="A439" s="259" t="s">
        <v>8</v>
      </c>
      <c r="B439" s="294" t="s">
        <v>2204</v>
      </c>
      <c r="C439" s="298" t="s">
        <v>2205</v>
      </c>
      <c r="D439" s="298" t="s">
        <v>2195</v>
      </c>
      <c r="E439" s="298" t="s">
        <v>2206</v>
      </c>
      <c r="F439" s="474" t="s">
        <v>2002</v>
      </c>
      <c r="G439" s="295"/>
      <c r="H439" s="295"/>
      <c r="I439" s="295"/>
      <c r="J439" s="295"/>
    </row>
    <row r="440" spans="1:10" ht="15" hidden="1" customHeight="1" outlineLevel="1">
      <c r="A440" s="259" t="s">
        <v>10</v>
      </c>
      <c r="B440" s="294" t="s">
        <v>2207</v>
      </c>
      <c r="C440" s="298" t="s">
        <v>2208</v>
      </c>
      <c r="D440" s="298" t="s">
        <v>2209</v>
      </c>
      <c r="E440" s="298" t="s">
        <v>2210</v>
      </c>
      <c r="F440" s="474" t="s">
        <v>2002</v>
      </c>
      <c r="G440" s="295"/>
      <c r="H440" s="295"/>
      <c r="I440" s="295"/>
      <c r="J440" s="295"/>
    </row>
    <row r="441" spans="1:10" ht="15" hidden="1" customHeight="1" outlineLevel="1">
      <c r="A441" s="259" t="s">
        <v>12</v>
      </c>
      <c r="B441" s="294" t="s">
        <v>2211</v>
      </c>
      <c r="C441" s="298" t="s">
        <v>2206</v>
      </c>
      <c r="D441" s="298" t="s">
        <v>2212</v>
      </c>
      <c r="E441" s="298" t="s">
        <v>2213</v>
      </c>
      <c r="F441" s="474" t="s">
        <v>2002</v>
      </c>
      <c r="G441" s="295"/>
      <c r="H441" s="295"/>
      <c r="I441" s="295"/>
      <c r="J441" s="295"/>
    </row>
    <row r="442" spans="1:10" ht="15" hidden="1" customHeight="1" outlineLevel="1">
      <c r="A442" s="259" t="s">
        <v>14</v>
      </c>
      <c r="B442" s="294" t="s">
        <v>67</v>
      </c>
      <c r="C442" s="298" t="s">
        <v>67</v>
      </c>
      <c r="D442" s="298" t="s">
        <v>67</v>
      </c>
      <c r="E442" s="298" t="s">
        <v>67</v>
      </c>
      <c r="F442" s="474" t="s">
        <v>2748</v>
      </c>
      <c r="G442" s="295"/>
      <c r="H442" s="295"/>
      <c r="I442" s="295"/>
      <c r="J442" s="295"/>
    </row>
    <row r="443" spans="1:10" ht="15" hidden="1" customHeight="1" outlineLevel="1">
      <c r="A443" s="259" t="s">
        <v>16</v>
      </c>
      <c r="B443" s="294" t="s">
        <v>67</v>
      </c>
      <c r="C443" s="298" t="s">
        <v>67</v>
      </c>
      <c r="D443" s="298" t="s">
        <v>67</v>
      </c>
      <c r="E443" s="298" t="s">
        <v>67</v>
      </c>
      <c r="F443" s="474" t="s">
        <v>2002</v>
      </c>
      <c r="G443" s="295"/>
      <c r="H443" s="295"/>
      <c r="I443" s="295"/>
      <c r="J443" s="295"/>
    </row>
    <row r="444" spans="1:10" ht="15" hidden="1" customHeight="1" outlineLevel="1">
      <c r="A444" s="259" t="s">
        <v>18</v>
      </c>
      <c r="B444" s="294" t="s">
        <v>67</v>
      </c>
      <c r="C444" s="298" t="s">
        <v>67</v>
      </c>
      <c r="D444" s="298" t="s">
        <v>67</v>
      </c>
      <c r="E444" s="298" t="s">
        <v>67</v>
      </c>
      <c r="F444" s="474" t="s">
        <v>2002</v>
      </c>
      <c r="G444" s="298"/>
      <c r="H444" s="298"/>
      <c r="I444" s="298"/>
      <c r="J444" s="295"/>
    </row>
    <row r="445" spans="1:10" ht="15" hidden="1" customHeight="1" outlineLevel="1">
      <c r="A445" s="259" t="s">
        <v>20</v>
      </c>
      <c r="B445" s="294" t="s">
        <v>67</v>
      </c>
      <c r="C445" s="298" t="s">
        <v>67</v>
      </c>
      <c r="D445" s="298" t="s">
        <v>67</v>
      </c>
      <c r="E445" s="298" t="s">
        <v>67</v>
      </c>
      <c r="F445" s="474" t="s">
        <v>2002</v>
      </c>
      <c r="G445" s="295"/>
      <c r="H445" s="295"/>
      <c r="I445" s="295"/>
      <c r="J445" s="295"/>
    </row>
    <row r="446" spans="1:10" ht="15" hidden="1" customHeight="1" outlineLevel="1">
      <c r="A446" s="259" t="s">
        <v>22</v>
      </c>
      <c r="B446" s="294" t="s">
        <v>67</v>
      </c>
      <c r="C446" s="298" t="s">
        <v>67</v>
      </c>
      <c r="D446" s="298" t="s">
        <v>67</v>
      </c>
      <c r="E446" s="298" t="s">
        <v>67</v>
      </c>
      <c r="F446" s="474" t="s">
        <v>2002</v>
      </c>
      <c r="G446" s="295"/>
      <c r="H446" s="295"/>
      <c r="I446" s="295"/>
      <c r="J446" s="295"/>
    </row>
    <row r="447" spans="1:10" ht="15" hidden="1" customHeight="1" outlineLevel="1">
      <c r="A447" s="259" t="s">
        <v>2448</v>
      </c>
      <c r="B447" s="691" t="s">
        <v>2688</v>
      </c>
      <c r="C447" s="692" t="s">
        <v>2689</v>
      </c>
      <c r="D447" s="692" t="s">
        <v>2690</v>
      </c>
      <c r="E447" s="692" t="s">
        <v>2691</v>
      </c>
      <c r="F447" s="474" t="s">
        <v>2002</v>
      </c>
      <c r="G447" s="295"/>
      <c r="H447" s="295"/>
      <c r="I447" s="295"/>
      <c r="J447" s="295"/>
    </row>
    <row r="448" spans="1:10" ht="15" hidden="1" customHeight="1" outlineLevel="1">
      <c r="A448" s="262" t="s">
        <v>2747</v>
      </c>
      <c r="B448" s="291" t="s">
        <v>869</v>
      </c>
      <c r="C448" s="292" t="s">
        <v>870</v>
      </c>
      <c r="D448" s="292" t="s">
        <v>871</v>
      </c>
      <c r="E448" s="293" t="s">
        <v>872</v>
      </c>
      <c r="F448" s="475"/>
      <c r="G448" s="293"/>
      <c r="H448" s="293"/>
      <c r="I448" s="293"/>
      <c r="J448" s="159"/>
    </row>
    <row r="449" spans="1:10" ht="15" hidden="1" customHeight="1" outlineLevel="1">
      <c r="A449" s="259" t="s">
        <v>0</v>
      </c>
      <c r="B449" s="294" t="s">
        <v>2214</v>
      </c>
      <c r="C449" s="298" t="s">
        <v>2215</v>
      </c>
      <c r="D449" s="298" t="s">
        <v>2214</v>
      </c>
      <c r="E449" s="298" t="s">
        <v>877</v>
      </c>
      <c r="F449" s="474" t="s">
        <v>2003</v>
      </c>
      <c r="G449" s="295"/>
      <c r="H449" s="295"/>
      <c r="I449" s="295"/>
      <c r="J449" s="295"/>
    </row>
    <row r="450" spans="1:10" ht="15" hidden="1" customHeight="1" outlineLevel="1">
      <c r="A450" s="259" t="s">
        <v>2</v>
      </c>
      <c r="B450" s="294" t="s">
        <v>2216</v>
      </c>
      <c r="C450" s="298" t="s">
        <v>2217</v>
      </c>
      <c r="D450" s="298" t="s">
        <v>2218</v>
      </c>
      <c r="E450" s="298" t="s">
        <v>874</v>
      </c>
      <c r="F450" s="474" t="s">
        <v>2003</v>
      </c>
      <c r="G450" s="296"/>
      <c r="H450" s="296"/>
      <c r="I450" s="296"/>
      <c r="J450" s="295"/>
    </row>
    <row r="451" spans="1:10" ht="15" hidden="1" customHeight="1" outlineLevel="1">
      <c r="A451" s="264" t="s">
        <v>2445</v>
      </c>
      <c r="B451" s="294" t="s">
        <v>2698</v>
      </c>
      <c r="C451" s="298" t="s">
        <v>2699</v>
      </c>
      <c r="D451" s="298" t="s">
        <v>2700</v>
      </c>
      <c r="E451" s="298" t="s">
        <v>2701</v>
      </c>
      <c r="F451" s="474" t="s">
        <v>2696</v>
      </c>
      <c r="G451" s="296"/>
      <c r="H451" s="296"/>
      <c r="I451" s="296"/>
      <c r="J451" s="295"/>
    </row>
    <row r="452" spans="1:10" ht="15" hidden="1" customHeight="1" outlineLevel="1">
      <c r="A452" s="264" t="s">
        <v>2446</v>
      </c>
      <c r="B452" s="294" t="s">
        <v>2718</v>
      </c>
      <c r="C452" s="298" t="s">
        <v>2719</v>
      </c>
      <c r="D452" s="298" t="s">
        <v>2720</v>
      </c>
      <c r="E452" s="298" t="s">
        <v>2721</v>
      </c>
      <c r="F452" s="474" t="s">
        <v>2697</v>
      </c>
      <c r="G452" s="296"/>
      <c r="H452" s="296"/>
      <c r="I452" s="296"/>
      <c r="J452" s="295"/>
    </row>
    <row r="453" spans="1:10" ht="15" hidden="1" customHeight="1" outlineLevel="1">
      <c r="A453" s="259" t="s">
        <v>4</v>
      </c>
      <c r="B453" s="294" t="s">
        <v>2219</v>
      </c>
      <c r="C453" s="298" t="s">
        <v>2220</v>
      </c>
      <c r="D453" s="298" t="s">
        <v>2221</v>
      </c>
      <c r="E453" s="298" t="s">
        <v>2222</v>
      </c>
      <c r="F453" s="474" t="s">
        <v>2003</v>
      </c>
      <c r="G453" s="295"/>
      <c r="H453" s="295"/>
      <c r="I453" s="295"/>
      <c r="J453" s="295"/>
    </row>
    <row r="454" spans="1:10" ht="15" hidden="1" customHeight="1" outlineLevel="1">
      <c r="A454" s="264" t="s">
        <v>2447</v>
      </c>
      <c r="B454" s="294" t="s">
        <v>2762</v>
      </c>
      <c r="C454" s="298" t="s">
        <v>2763</v>
      </c>
      <c r="D454" s="298" t="s">
        <v>2764</v>
      </c>
      <c r="E454" s="298" t="s">
        <v>2765</v>
      </c>
      <c r="F454" s="474"/>
      <c r="G454" s="295"/>
      <c r="H454" s="295"/>
      <c r="I454" s="295"/>
      <c r="J454" s="295"/>
    </row>
    <row r="455" spans="1:10" ht="15" hidden="1" customHeight="1" outlineLevel="1">
      <c r="A455" s="259" t="s">
        <v>6</v>
      </c>
      <c r="B455" s="294" t="s">
        <v>2223</v>
      </c>
      <c r="C455" s="298" t="s">
        <v>2224</v>
      </c>
      <c r="D455" s="298" t="s">
        <v>2225</v>
      </c>
      <c r="E455" s="298" t="s">
        <v>882</v>
      </c>
      <c r="F455" s="474" t="s">
        <v>2003</v>
      </c>
      <c r="G455" s="295"/>
      <c r="H455" s="295"/>
      <c r="I455" s="295"/>
      <c r="J455" s="295"/>
    </row>
    <row r="456" spans="1:10" ht="15" hidden="1" customHeight="1" outlineLevel="1">
      <c r="A456" s="259" t="s">
        <v>8</v>
      </c>
      <c r="B456" s="294" t="s">
        <v>2226</v>
      </c>
      <c r="C456" s="298" t="s">
        <v>2227</v>
      </c>
      <c r="D456" s="298" t="s">
        <v>2228</v>
      </c>
      <c r="E456" s="298" t="s">
        <v>2229</v>
      </c>
      <c r="F456" s="474" t="s">
        <v>2003</v>
      </c>
      <c r="G456" s="295"/>
      <c r="H456" s="295"/>
      <c r="I456" s="295"/>
      <c r="J456" s="295"/>
    </row>
    <row r="457" spans="1:10" ht="15" hidden="1" customHeight="1" outlineLevel="1">
      <c r="A457" s="259" t="s">
        <v>10</v>
      </c>
      <c r="B457" s="294" t="s">
        <v>2230</v>
      </c>
      <c r="C457" s="298" t="s">
        <v>2231</v>
      </c>
      <c r="D457" s="298" t="s">
        <v>2232</v>
      </c>
      <c r="E457" s="298" t="s">
        <v>2233</v>
      </c>
      <c r="F457" s="474" t="s">
        <v>2003</v>
      </c>
      <c r="G457" s="295"/>
      <c r="H457" s="295"/>
      <c r="I457" s="295"/>
      <c r="J457" s="295"/>
    </row>
    <row r="458" spans="1:10" ht="15" hidden="1" customHeight="1" outlineLevel="1">
      <c r="A458" s="259" t="s">
        <v>12</v>
      </c>
      <c r="B458" s="294" t="s">
        <v>67</v>
      </c>
      <c r="C458" s="298" t="s">
        <v>67</v>
      </c>
      <c r="D458" s="298" t="s">
        <v>67</v>
      </c>
      <c r="E458" s="298" t="s">
        <v>67</v>
      </c>
      <c r="F458" s="474" t="s">
        <v>2003</v>
      </c>
      <c r="G458" s="295"/>
      <c r="H458" s="295"/>
      <c r="I458" s="295"/>
      <c r="J458" s="295"/>
    </row>
    <row r="459" spans="1:10" ht="15" hidden="1" customHeight="1" outlineLevel="1">
      <c r="A459" s="259" t="s">
        <v>14</v>
      </c>
      <c r="B459" s="294" t="s">
        <v>2234</v>
      </c>
      <c r="C459" s="298" t="s">
        <v>2235</v>
      </c>
      <c r="D459" s="298" t="s">
        <v>2236</v>
      </c>
      <c r="E459" s="298" t="s">
        <v>2237</v>
      </c>
      <c r="F459" s="474" t="s">
        <v>2003</v>
      </c>
      <c r="G459" s="295"/>
      <c r="H459" s="295"/>
      <c r="I459" s="295"/>
      <c r="J459" s="295"/>
    </row>
    <row r="460" spans="1:10" ht="15" hidden="1" customHeight="1" outlineLevel="1">
      <c r="A460" s="259" t="s">
        <v>16</v>
      </c>
      <c r="B460" s="294" t="s">
        <v>2238</v>
      </c>
      <c r="C460" s="298" t="s">
        <v>2239</v>
      </c>
      <c r="D460" s="298" t="s">
        <v>2240</v>
      </c>
      <c r="E460" s="298" t="s">
        <v>875</v>
      </c>
      <c r="F460" s="474" t="s">
        <v>2003</v>
      </c>
      <c r="G460" s="295"/>
      <c r="H460" s="295"/>
      <c r="I460" s="295"/>
      <c r="J460" s="295"/>
    </row>
    <row r="461" spans="1:10" ht="15" hidden="1" customHeight="1" outlineLevel="1">
      <c r="A461" s="259" t="s">
        <v>18</v>
      </c>
      <c r="B461" s="294" t="s">
        <v>67</v>
      </c>
      <c r="C461" s="298" t="s">
        <v>67</v>
      </c>
      <c r="D461" s="298" t="s">
        <v>67</v>
      </c>
      <c r="E461" s="298" t="s">
        <v>67</v>
      </c>
      <c r="F461" s="474" t="s">
        <v>2003</v>
      </c>
      <c r="G461" s="298"/>
      <c r="H461" s="298"/>
      <c r="I461" s="298"/>
      <c r="J461" s="295"/>
    </row>
    <row r="462" spans="1:10" ht="15" hidden="1" customHeight="1" outlineLevel="1">
      <c r="A462" s="259" t="s">
        <v>20</v>
      </c>
      <c r="B462" s="294" t="s">
        <v>67</v>
      </c>
      <c r="C462" s="298" t="s">
        <v>67</v>
      </c>
      <c r="D462" s="298" t="s">
        <v>67</v>
      </c>
      <c r="E462" s="298" t="s">
        <v>67</v>
      </c>
      <c r="F462" s="474" t="s">
        <v>2003</v>
      </c>
      <c r="G462" s="295"/>
      <c r="H462" s="295"/>
      <c r="I462" s="295"/>
      <c r="J462" s="295"/>
    </row>
    <row r="463" spans="1:10" ht="15" hidden="1" customHeight="1" outlineLevel="1">
      <c r="A463" s="259" t="s">
        <v>22</v>
      </c>
      <c r="B463" s="294" t="s">
        <v>2241</v>
      </c>
      <c r="C463" s="298" t="s">
        <v>2242</v>
      </c>
      <c r="D463" s="298" t="s">
        <v>2243</v>
      </c>
      <c r="E463" s="298" t="s">
        <v>2244</v>
      </c>
      <c r="F463" s="474" t="s">
        <v>2003</v>
      </c>
      <c r="G463" s="295"/>
      <c r="H463" s="295"/>
      <c r="I463" s="295"/>
      <c r="J463" s="295"/>
    </row>
    <row r="464" spans="1:10" ht="15" hidden="1" customHeight="1" outlineLevel="1">
      <c r="A464" s="259" t="s">
        <v>2448</v>
      </c>
      <c r="B464" s="294" t="s">
        <v>67</v>
      </c>
      <c r="C464" s="298" t="s">
        <v>67</v>
      </c>
      <c r="D464" s="298" t="s">
        <v>67</v>
      </c>
      <c r="E464" s="298" t="s">
        <v>67</v>
      </c>
      <c r="F464" s="474" t="s">
        <v>2003</v>
      </c>
      <c r="G464" s="295"/>
      <c r="H464" s="295"/>
      <c r="I464" s="295"/>
      <c r="J464" s="295"/>
    </row>
    <row r="465" spans="1:10" ht="15" hidden="1" customHeight="1" outlineLevel="1">
      <c r="A465" s="262" t="s">
        <v>2007</v>
      </c>
      <c r="B465" s="291" t="s">
        <v>869</v>
      </c>
      <c r="C465" s="292" t="s">
        <v>870</v>
      </c>
      <c r="D465" s="292" t="s">
        <v>871</v>
      </c>
      <c r="E465" s="293" t="s">
        <v>872</v>
      </c>
      <c r="F465" s="475"/>
      <c r="G465" s="293"/>
      <c r="H465" s="293"/>
      <c r="I465" s="293"/>
      <c r="J465" s="159"/>
    </row>
    <row r="466" spans="1:10" ht="15" hidden="1" customHeight="1" outlineLevel="1">
      <c r="A466" s="259" t="s">
        <v>0</v>
      </c>
      <c r="B466" s="294" t="s">
        <v>67</v>
      </c>
      <c r="C466" s="298" t="s">
        <v>67</v>
      </c>
      <c r="D466" s="298" t="s">
        <v>67</v>
      </c>
      <c r="E466" s="298" t="s">
        <v>67</v>
      </c>
      <c r="F466" s="474" t="s">
        <v>2006</v>
      </c>
      <c r="G466" s="295"/>
      <c r="H466" s="295"/>
      <c r="I466" s="295"/>
      <c r="J466" s="295"/>
    </row>
    <row r="467" spans="1:10" ht="15" hidden="1" customHeight="1" outlineLevel="1">
      <c r="A467" s="259" t="s">
        <v>2</v>
      </c>
      <c r="B467" s="294" t="s">
        <v>67</v>
      </c>
      <c r="C467" s="298" t="s">
        <v>67</v>
      </c>
      <c r="D467" s="298" t="s">
        <v>67</v>
      </c>
      <c r="E467" s="298" t="s">
        <v>67</v>
      </c>
      <c r="F467" s="474" t="s">
        <v>2006</v>
      </c>
      <c r="G467" s="296"/>
      <c r="H467" s="296"/>
      <c r="I467" s="296"/>
      <c r="J467" s="295"/>
    </row>
    <row r="468" spans="1:10" ht="15" hidden="1" customHeight="1" outlineLevel="1">
      <c r="A468" s="264" t="s">
        <v>2445</v>
      </c>
      <c r="B468" s="294" t="s">
        <v>2702</v>
      </c>
      <c r="C468" s="298" t="s">
        <v>2703</v>
      </c>
      <c r="D468" s="298" t="s">
        <v>2704</v>
      </c>
      <c r="E468" s="298" t="s">
        <v>2705</v>
      </c>
      <c r="F468" s="474"/>
      <c r="G468" s="296"/>
      <c r="H468" s="296"/>
      <c r="I468" s="296"/>
      <c r="J468" s="295"/>
    </row>
    <row r="469" spans="1:10" ht="15" hidden="1" customHeight="1" outlineLevel="1">
      <c r="A469" s="264" t="s">
        <v>2446</v>
      </c>
      <c r="B469" s="294" t="s">
        <v>2722</v>
      </c>
      <c r="C469" s="298" t="s">
        <v>2723</v>
      </c>
      <c r="D469" s="298" t="s">
        <v>2724</v>
      </c>
      <c r="E469" s="298" t="s">
        <v>2725</v>
      </c>
      <c r="F469" s="474"/>
      <c r="G469" s="296"/>
      <c r="H469" s="296"/>
      <c r="I469" s="296"/>
      <c r="J469" s="295"/>
    </row>
    <row r="470" spans="1:10" ht="15" hidden="1" customHeight="1" outlineLevel="1">
      <c r="A470" s="259" t="s">
        <v>4</v>
      </c>
      <c r="B470" s="294" t="s">
        <v>2245</v>
      </c>
      <c r="C470" s="298" t="s">
        <v>2246</v>
      </c>
      <c r="D470" s="298" t="s">
        <v>2247</v>
      </c>
      <c r="E470" s="298" t="s">
        <v>2248</v>
      </c>
      <c r="F470" s="474" t="s">
        <v>2006</v>
      </c>
      <c r="G470" s="295"/>
      <c r="H470" s="295"/>
      <c r="I470" s="295"/>
      <c r="J470" s="295"/>
    </row>
    <row r="471" spans="1:10" ht="15" hidden="1" customHeight="1" outlineLevel="1">
      <c r="A471" s="264" t="s">
        <v>2447</v>
      </c>
      <c r="B471" s="294" t="s">
        <v>2742</v>
      </c>
      <c r="C471" s="298" t="s">
        <v>2743</v>
      </c>
      <c r="D471" s="298" t="s">
        <v>2744</v>
      </c>
      <c r="E471" s="298" t="s">
        <v>2745</v>
      </c>
      <c r="F471" s="474"/>
      <c r="G471" s="295"/>
      <c r="H471" s="295"/>
      <c r="I471" s="295"/>
      <c r="J471" s="295"/>
    </row>
    <row r="472" spans="1:10" ht="15" hidden="1" customHeight="1" outlineLevel="1">
      <c r="A472" s="259" t="s">
        <v>6</v>
      </c>
      <c r="B472" s="294" t="s">
        <v>2249</v>
      </c>
      <c r="C472" s="298" t="s">
        <v>2250</v>
      </c>
      <c r="D472" s="298" t="s">
        <v>2251</v>
      </c>
      <c r="E472" s="298" t="s">
        <v>2252</v>
      </c>
      <c r="F472" s="474" t="s">
        <v>2006</v>
      </c>
      <c r="G472" s="295"/>
      <c r="H472" s="295"/>
      <c r="I472" s="295"/>
      <c r="J472" s="295"/>
    </row>
    <row r="473" spans="1:10" ht="15" hidden="1" customHeight="1" outlineLevel="1">
      <c r="A473" s="259" t="s">
        <v>8</v>
      </c>
      <c r="B473" s="294" t="s">
        <v>2253</v>
      </c>
      <c r="C473" s="298" t="s">
        <v>2254</v>
      </c>
      <c r="D473" s="298" t="s">
        <v>2255</v>
      </c>
      <c r="E473" s="298" t="s">
        <v>2256</v>
      </c>
      <c r="F473" s="474" t="s">
        <v>2006</v>
      </c>
      <c r="G473" s="295"/>
      <c r="H473" s="295"/>
      <c r="I473" s="295"/>
      <c r="J473" s="295"/>
    </row>
    <row r="474" spans="1:10" ht="15" hidden="1" customHeight="1" outlineLevel="1">
      <c r="A474" s="259" t="s">
        <v>10</v>
      </c>
      <c r="B474" s="294" t="s">
        <v>2257</v>
      </c>
      <c r="C474" s="298" t="s">
        <v>2258</v>
      </c>
      <c r="D474" s="298" t="s">
        <v>2259</v>
      </c>
      <c r="E474" s="298" t="s">
        <v>2258</v>
      </c>
      <c r="F474" s="474" t="s">
        <v>2006</v>
      </c>
      <c r="G474" s="295"/>
      <c r="H474" s="295"/>
      <c r="I474" s="295"/>
      <c r="J474" s="295"/>
    </row>
    <row r="475" spans="1:10" ht="15" hidden="1" customHeight="1" outlineLevel="1">
      <c r="A475" s="259" t="s">
        <v>12</v>
      </c>
      <c r="B475" s="294" t="s">
        <v>67</v>
      </c>
      <c r="C475" s="298" t="s">
        <v>67</v>
      </c>
      <c r="D475" s="298" t="s">
        <v>67</v>
      </c>
      <c r="E475" s="298" t="s">
        <v>67</v>
      </c>
      <c r="F475" s="474" t="s">
        <v>2006</v>
      </c>
      <c r="G475" s="295"/>
      <c r="H475" s="295"/>
      <c r="I475" s="295"/>
      <c r="J475" s="295"/>
    </row>
    <row r="476" spans="1:10" ht="15" hidden="1" customHeight="1" outlineLevel="1">
      <c r="A476" s="259" t="s">
        <v>14</v>
      </c>
      <c r="B476" s="294" t="s">
        <v>2260</v>
      </c>
      <c r="C476" s="298" t="s">
        <v>2260</v>
      </c>
      <c r="D476" s="298" t="s">
        <v>2261</v>
      </c>
      <c r="E476" s="298" t="s">
        <v>2262</v>
      </c>
      <c r="F476" s="474" t="s">
        <v>2006</v>
      </c>
      <c r="G476" s="295"/>
      <c r="H476" s="295"/>
      <c r="I476" s="295"/>
      <c r="J476" s="295"/>
    </row>
    <row r="477" spans="1:10" ht="15" hidden="1" customHeight="1" outlineLevel="1">
      <c r="A477" s="259" t="s">
        <v>16</v>
      </c>
      <c r="B477" s="294" t="s">
        <v>2263</v>
      </c>
      <c r="C477" s="298" t="s">
        <v>2264</v>
      </c>
      <c r="D477" s="298" t="s">
        <v>2265</v>
      </c>
      <c r="E477" s="298" t="s">
        <v>2266</v>
      </c>
      <c r="F477" s="474" t="s">
        <v>2006</v>
      </c>
      <c r="G477" s="295"/>
      <c r="H477" s="295"/>
      <c r="I477" s="295"/>
      <c r="J477" s="295"/>
    </row>
    <row r="478" spans="1:10" ht="15" hidden="1" customHeight="1" outlineLevel="1">
      <c r="A478" s="259" t="s">
        <v>18</v>
      </c>
      <c r="B478" s="294" t="s">
        <v>67</v>
      </c>
      <c r="C478" s="298" t="s">
        <v>67</v>
      </c>
      <c r="D478" s="298" t="s">
        <v>67</v>
      </c>
      <c r="E478" s="298" t="s">
        <v>67</v>
      </c>
      <c r="F478" s="474" t="s">
        <v>2006</v>
      </c>
      <c r="G478" s="298"/>
      <c r="H478" s="298"/>
      <c r="I478" s="298"/>
      <c r="J478" s="295"/>
    </row>
    <row r="479" spans="1:10" ht="15" hidden="1" customHeight="1" outlineLevel="1">
      <c r="A479" s="259" t="s">
        <v>20</v>
      </c>
      <c r="B479" s="294" t="s">
        <v>67</v>
      </c>
      <c r="C479" s="298" t="s">
        <v>67</v>
      </c>
      <c r="D479" s="298" t="s">
        <v>67</v>
      </c>
      <c r="E479" s="298" t="s">
        <v>67</v>
      </c>
      <c r="F479" s="474" t="s">
        <v>2006</v>
      </c>
      <c r="G479" s="295"/>
      <c r="H479" s="295"/>
      <c r="I479" s="295"/>
      <c r="J479" s="295"/>
    </row>
    <row r="480" spans="1:10" ht="15" hidden="1" customHeight="1" outlineLevel="1">
      <c r="A480" s="259" t="s">
        <v>22</v>
      </c>
      <c r="B480" s="294" t="s">
        <v>2267</v>
      </c>
      <c r="C480" s="298" t="s">
        <v>2268</v>
      </c>
      <c r="D480" s="298" t="s">
        <v>2269</v>
      </c>
      <c r="E480" s="298" t="s">
        <v>2270</v>
      </c>
      <c r="F480" s="474" t="s">
        <v>2006</v>
      </c>
      <c r="G480" s="295"/>
      <c r="H480" s="295"/>
      <c r="I480" s="295"/>
      <c r="J480" s="295"/>
    </row>
    <row r="481" spans="1:10" ht="15" hidden="1" customHeight="1" outlineLevel="1">
      <c r="A481" s="259" t="s">
        <v>2448</v>
      </c>
      <c r="B481" s="294" t="s">
        <v>67</v>
      </c>
      <c r="C481" s="298" t="s">
        <v>67</v>
      </c>
      <c r="D481" s="298" t="s">
        <v>67</v>
      </c>
      <c r="E481" s="298" t="s">
        <v>67</v>
      </c>
      <c r="F481" s="474" t="s">
        <v>2006</v>
      </c>
      <c r="G481" s="295"/>
      <c r="H481" s="295"/>
      <c r="I481" s="295"/>
      <c r="J481" s="295"/>
    </row>
    <row r="482" spans="1:10" ht="15" hidden="1" customHeight="1" outlineLevel="1">
      <c r="A482" s="262" t="s">
        <v>1998</v>
      </c>
      <c r="B482" s="291" t="s">
        <v>869</v>
      </c>
      <c r="C482" s="292" t="s">
        <v>870</v>
      </c>
      <c r="D482" s="292" t="s">
        <v>871</v>
      </c>
      <c r="E482" s="293" t="s">
        <v>872</v>
      </c>
      <c r="F482" s="475"/>
      <c r="G482" s="293"/>
      <c r="H482" s="293"/>
      <c r="I482" s="293"/>
      <c r="J482" s="159"/>
    </row>
    <row r="483" spans="1:10" ht="15" hidden="1" customHeight="1" outlineLevel="1">
      <c r="A483" s="259" t="s">
        <v>0</v>
      </c>
      <c r="B483" s="294" t="s">
        <v>67</v>
      </c>
      <c r="C483" s="298" t="s">
        <v>67</v>
      </c>
      <c r="D483" s="298" t="s">
        <v>67</v>
      </c>
      <c r="E483" s="298" t="s">
        <v>67</v>
      </c>
      <c r="F483" s="474" t="s">
        <v>2004</v>
      </c>
      <c r="G483" s="295"/>
      <c r="H483" s="295"/>
      <c r="I483" s="295"/>
      <c r="J483" s="295"/>
    </row>
    <row r="484" spans="1:10" ht="15" hidden="1" customHeight="1" outlineLevel="1">
      <c r="A484" s="259" t="s">
        <v>2</v>
      </c>
      <c r="B484" s="294" t="s">
        <v>67</v>
      </c>
      <c r="C484" s="298" t="s">
        <v>67</v>
      </c>
      <c r="D484" s="298" t="s">
        <v>67</v>
      </c>
      <c r="E484" s="298" t="s">
        <v>67</v>
      </c>
      <c r="F484" s="474" t="s">
        <v>2004</v>
      </c>
      <c r="G484" s="296"/>
      <c r="H484" s="296"/>
      <c r="I484" s="296"/>
      <c r="J484" s="295"/>
    </row>
    <row r="485" spans="1:10" ht="15" hidden="1" customHeight="1" outlineLevel="1">
      <c r="A485" s="264" t="s">
        <v>2445</v>
      </c>
      <c r="B485" s="294" t="s">
        <v>2706</v>
      </c>
      <c r="C485" s="298" t="s">
        <v>2707</v>
      </c>
      <c r="D485" s="298" t="s">
        <v>2707</v>
      </c>
      <c r="E485" s="298" t="s">
        <v>2708</v>
      </c>
      <c r="F485" s="474"/>
      <c r="G485" s="296"/>
      <c r="H485" s="296"/>
      <c r="I485" s="296"/>
      <c r="J485" s="295"/>
    </row>
    <row r="486" spans="1:10" ht="15" hidden="1" customHeight="1" outlineLevel="1">
      <c r="A486" s="264" t="s">
        <v>2446</v>
      </c>
      <c r="B486" s="294" t="s">
        <v>2726</v>
      </c>
      <c r="C486" s="298" t="s">
        <v>2727</v>
      </c>
      <c r="D486" s="298" t="s">
        <v>2728</v>
      </c>
      <c r="E486" s="298" t="s">
        <v>2729</v>
      </c>
      <c r="F486" s="474"/>
      <c r="G486" s="296"/>
      <c r="H486" s="296"/>
      <c r="I486" s="296"/>
      <c r="J486" s="295"/>
    </row>
    <row r="487" spans="1:10" ht="15" hidden="1" customHeight="1" outlineLevel="1">
      <c r="A487" s="259" t="s">
        <v>4</v>
      </c>
      <c r="B487" s="294" t="s">
        <v>2271</v>
      </c>
      <c r="C487" s="298" t="s">
        <v>2272</v>
      </c>
      <c r="D487" s="298" t="s">
        <v>2273</v>
      </c>
      <c r="E487" s="298" t="s">
        <v>2274</v>
      </c>
      <c r="F487" s="474" t="s">
        <v>2004</v>
      </c>
      <c r="G487" s="295"/>
      <c r="H487" s="295"/>
      <c r="I487" s="295"/>
      <c r="J487" s="295"/>
    </row>
    <row r="488" spans="1:10" ht="15" hidden="1" customHeight="1" outlineLevel="1">
      <c r="A488" s="264" t="s">
        <v>2447</v>
      </c>
      <c r="B488" s="294" t="s">
        <v>67</v>
      </c>
      <c r="C488" s="298" t="s">
        <v>67</v>
      </c>
      <c r="D488" s="298" t="s">
        <v>67</v>
      </c>
      <c r="E488" s="298" t="s">
        <v>2746</v>
      </c>
      <c r="F488" s="474"/>
      <c r="G488" s="295"/>
      <c r="H488" s="295"/>
      <c r="I488" s="295"/>
      <c r="J488" s="295"/>
    </row>
    <row r="489" spans="1:10" ht="15" hidden="1" customHeight="1" outlineLevel="1">
      <c r="A489" s="259" t="s">
        <v>6</v>
      </c>
      <c r="B489" s="294" t="s">
        <v>67</v>
      </c>
      <c r="C489" s="298" t="s">
        <v>67</v>
      </c>
      <c r="D489" s="298" t="s">
        <v>67</v>
      </c>
      <c r="E489" s="298" t="s">
        <v>67</v>
      </c>
      <c r="F489" s="474" t="s">
        <v>2004</v>
      </c>
      <c r="G489" s="295"/>
      <c r="H489" s="295"/>
      <c r="I489" s="295"/>
      <c r="J489" s="295"/>
    </row>
    <row r="490" spans="1:10" ht="15" hidden="1" customHeight="1" outlineLevel="1">
      <c r="A490" s="259" t="s">
        <v>8</v>
      </c>
      <c r="B490" s="294" t="s">
        <v>67</v>
      </c>
      <c r="C490" s="298" t="s">
        <v>67</v>
      </c>
      <c r="D490" s="298" t="s">
        <v>67</v>
      </c>
      <c r="E490" s="298" t="s">
        <v>67</v>
      </c>
      <c r="F490" s="474" t="s">
        <v>2004</v>
      </c>
      <c r="G490" s="295"/>
      <c r="H490" s="295"/>
      <c r="I490" s="295"/>
      <c r="J490" s="295"/>
    </row>
    <row r="491" spans="1:10" ht="15" hidden="1" customHeight="1" outlineLevel="1">
      <c r="A491" s="259" t="s">
        <v>10</v>
      </c>
      <c r="B491" s="294" t="s">
        <v>2275</v>
      </c>
      <c r="C491" s="298" t="s">
        <v>2276</v>
      </c>
      <c r="D491" s="298" t="s">
        <v>2277</v>
      </c>
      <c r="E491" s="298" t="s">
        <v>2278</v>
      </c>
      <c r="F491" s="474" t="s">
        <v>2004</v>
      </c>
      <c r="G491" s="295"/>
      <c r="H491" s="295"/>
      <c r="I491" s="295"/>
      <c r="J491" s="295"/>
    </row>
    <row r="492" spans="1:10" ht="15" hidden="1" customHeight="1" outlineLevel="1">
      <c r="A492" s="259" t="s">
        <v>12</v>
      </c>
      <c r="B492" s="294" t="s">
        <v>2279</v>
      </c>
      <c r="C492" s="298" t="s">
        <v>2280</v>
      </c>
      <c r="D492" s="298" t="s">
        <v>2127</v>
      </c>
      <c r="E492" s="298" t="s">
        <v>2281</v>
      </c>
      <c r="F492" s="474" t="s">
        <v>2004</v>
      </c>
      <c r="G492" s="295"/>
      <c r="H492" s="295"/>
      <c r="I492" s="295"/>
      <c r="J492" s="295"/>
    </row>
    <row r="493" spans="1:10" ht="15" hidden="1" customHeight="1" outlineLevel="1">
      <c r="A493" s="259" t="s">
        <v>14</v>
      </c>
      <c r="B493" s="294" t="s">
        <v>2282</v>
      </c>
      <c r="C493" s="298" t="s">
        <v>2283</v>
      </c>
      <c r="D493" s="298" t="s">
        <v>2284</v>
      </c>
      <c r="E493" s="298" t="s">
        <v>2285</v>
      </c>
      <c r="F493" s="474" t="s">
        <v>2004</v>
      </c>
      <c r="G493" s="295"/>
      <c r="H493" s="295"/>
      <c r="I493" s="295"/>
      <c r="J493" s="295"/>
    </row>
    <row r="494" spans="1:10" ht="15" hidden="1" customHeight="1" outlineLevel="1">
      <c r="A494" s="259" t="s">
        <v>16</v>
      </c>
      <c r="B494" s="294" t="s">
        <v>2213</v>
      </c>
      <c r="C494" s="298" t="s">
        <v>2286</v>
      </c>
      <c r="D494" s="298" t="s">
        <v>2287</v>
      </c>
      <c r="E494" s="298" t="s">
        <v>2288</v>
      </c>
      <c r="F494" s="474" t="s">
        <v>2004</v>
      </c>
      <c r="G494" s="295"/>
      <c r="H494" s="295"/>
      <c r="I494" s="295"/>
      <c r="J494" s="295"/>
    </row>
    <row r="495" spans="1:10" ht="15" hidden="1" customHeight="1" outlineLevel="1">
      <c r="A495" s="259" t="s">
        <v>18</v>
      </c>
      <c r="B495" s="294" t="s">
        <v>2282</v>
      </c>
      <c r="C495" s="298" t="s">
        <v>2206</v>
      </c>
      <c r="D495" s="298" t="s">
        <v>2196</v>
      </c>
      <c r="E495" s="298" t="s">
        <v>2289</v>
      </c>
      <c r="F495" s="474" t="s">
        <v>2004</v>
      </c>
      <c r="G495" s="298"/>
      <c r="H495" s="298"/>
      <c r="I495" s="298"/>
      <c r="J495" s="295"/>
    </row>
    <row r="496" spans="1:10" ht="15" hidden="1" customHeight="1" outlineLevel="1">
      <c r="A496" s="259" t="s">
        <v>20</v>
      </c>
      <c r="B496" s="294" t="s">
        <v>2282</v>
      </c>
      <c r="C496" s="298" t="s">
        <v>2290</v>
      </c>
      <c r="D496" s="298" t="s">
        <v>2291</v>
      </c>
      <c r="E496" s="298" t="s">
        <v>2292</v>
      </c>
      <c r="F496" s="474" t="s">
        <v>2004</v>
      </c>
      <c r="G496" s="295"/>
      <c r="H496" s="295"/>
      <c r="I496" s="295"/>
      <c r="J496" s="295"/>
    </row>
    <row r="497" spans="1:10" ht="15" hidden="1" customHeight="1" outlineLevel="1">
      <c r="A497" s="259" t="s">
        <v>22</v>
      </c>
      <c r="B497" s="294" t="s">
        <v>2282</v>
      </c>
      <c r="C497" s="298" t="s">
        <v>2283</v>
      </c>
      <c r="D497" s="298" t="s">
        <v>2284</v>
      </c>
      <c r="E497" s="298" t="s">
        <v>2285</v>
      </c>
      <c r="F497" s="474" t="s">
        <v>2004</v>
      </c>
      <c r="G497" s="295"/>
      <c r="H497" s="295"/>
      <c r="I497" s="295"/>
      <c r="J497" s="295"/>
    </row>
    <row r="498" spans="1:10" ht="15" hidden="1" customHeight="1" outlineLevel="1">
      <c r="A498" s="259" t="s">
        <v>2448</v>
      </c>
      <c r="B498" s="294" t="s">
        <v>2680</v>
      </c>
      <c r="C498" s="298" t="s">
        <v>2681</v>
      </c>
      <c r="D498" s="298" t="s">
        <v>2682</v>
      </c>
      <c r="E498" s="298" t="s">
        <v>2683</v>
      </c>
      <c r="F498" s="474" t="s">
        <v>2004</v>
      </c>
      <c r="G498" s="295"/>
      <c r="H498" s="295"/>
      <c r="I498" s="295"/>
      <c r="J498" s="295"/>
    </row>
    <row r="499" spans="1:10" ht="15" hidden="1" customHeight="1" outlineLevel="1">
      <c r="A499" s="262" t="s">
        <v>1999</v>
      </c>
      <c r="B499" s="291" t="s">
        <v>869</v>
      </c>
      <c r="C499" s="292" t="s">
        <v>870</v>
      </c>
      <c r="D499" s="292" t="s">
        <v>871</v>
      </c>
      <c r="E499" s="293" t="s">
        <v>872</v>
      </c>
      <c r="F499" s="475"/>
      <c r="G499" s="293"/>
      <c r="H499" s="293"/>
      <c r="I499" s="293"/>
      <c r="J499" s="159"/>
    </row>
    <row r="500" spans="1:10" ht="15" hidden="1" customHeight="1" outlineLevel="1">
      <c r="A500" s="259" t="s">
        <v>0</v>
      </c>
      <c r="B500" s="294" t="s">
        <v>67</v>
      </c>
      <c r="C500" s="298" t="s">
        <v>67</v>
      </c>
      <c r="D500" s="298" t="s">
        <v>67</v>
      </c>
      <c r="E500" s="298" t="s">
        <v>67</v>
      </c>
      <c r="F500" s="474" t="s">
        <v>2005</v>
      </c>
      <c r="G500" s="295"/>
      <c r="H500" s="295"/>
      <c r="I500" s="295"/>
      <c r="J500" s="295"/>
    </row>
    <row r="501" spans="1:10" ht="15" hidden="1" customHeight="1" outlineLevel="1">
      <c r="A501" s="259" t="s">
        <v>2</v>
      </c>
      <c r="B501" s="294" t="s">
        <v>67</v>
      </c>
      <c r="C501" s="298" t="s">
        <v>67</v>
      </c>
      <c r="D501" s="298" t="s">
        <v>67</v>
      </c>
      <c r="E501" s="298" t="s">
        <v>67</v>
      </c>
      <c r="F501" s="474" t="s">
        <v>2005</v>
      </c>
      <c r="G501" s="296"/>
      <c r="H501" s="296"/>
      <c r="I501" s="296"/>
      <c r="J501" s="295"/>
    </row>
    <row r="502" spans="1:10" ht="15" hidden="1" customHeight="1" outlineLevel="1">
      <c r="A502" s="264" t="s">
        <v>2445</v>
      </c>
      <c r="B502" s="294" t="s">
        <v>67</v>
      </c>
      <c r="C502" s="298" t="s">
        <v>67</v>
      </c>
      <c r="D502" s="298" t="s">
        <v>67</v>
      </c>
      <c r="E502" s="298" t="s">
        <v>67</v>
      </c>
      <c r="F502" s="474"/>
      <c r="G502" s="296"/>
      <c r="H502" s="296"/>
      <c r="I502" s="296"/>
      <c r="J502" s="295"/>
    </row>
    <row r="503" spans="1:10" ht="15" hidden="1" customHeight="1" outlineLevel="1">
      <c r="A503" s="264" t="s">
        <v>2446</v>
      </c>
      <c r="B503" s="294" t="s">
        <v>67</v>
      </c>
      <c r="C503" s="298" t="s">
        <v>67</v>
      </c>
      <c r="D503" s="298" t="s">
        <v>67</v>
      </c>
      <c r="E503" s="298" t="s">
        <v>67</v>
      </c>
      <c r="F503" s="474"/>
      <c r="G503" s="296"/>
      <c r="H503" s="296"/>
      <c r="I503" s="296"/>
      <c r="J503" s="295"/>
    </row>
    <row r="504" spans="1:10" ht="15" hidden="1" customHeight="1" outlineLevel="1">
      <c r="A504" s="259" t="s">
        <v>4</v>
      </c>
      <c r="B504" s="294" t="s">
        <v>67</v>
      </c>
      <c r="C504" s="298" t="s">
        <v>67</v>
      </c>
      <c r="D504" s="298" t="s">
        <v>67</v>
      </c>
      <c r="E504" s="298" t="s">
        <v>67</v>
      </c>
      <c r="F504" s="474" t="s">
        <v>2005</v>
      </c>
      <c r="G504" s="295"/>
      <c r="H504" s="295"/>
      <c r="I504" s="295"/>
      <c r="J504" s="295"/>
    </row>
    <row r="505" spans="1:10" ht="15" hidden="1" customHeight="1" outlineLevel="1">
      <c r="A505" s="264" t="s">
        <v>2447</v>
      </c>
      <c r="B505" s="294" t="s">
        <v>67</v>
      </c>
      <c r="C505" s="298" t="s">
        <v>67</v>
      </c>
      <c r="D505" s="298" t="s">
        <v>67</v>
      </c>
      <c r="E505" s="298" t="s">
        <v>67</v>
      </c>
      <c r="F505" s="474"/>
      <c r="G505" s="295"/>
      <c r="H505" s="295"/>
      <c r="I505" s="295"/>
      <c r="J505" s="295"/>
    </row>
    <row r="506" spans="1:10" ht="15" hidden="1" customHeight="1" outlineLevel="1">
      <c r="A506" s="259" t="s">
        <v>6</v>
      </c>
      <c r="B506" s="294" t="s">
        <v>67</v>
      </c>
      <c r="C506" s="298" t="s">
        <v>67</v>
      </c>
      <c r="D506" s="298" t="s">
        <v>67</v>
      </c>
      <c r="E506" s="298" t="s">
        <v>67</v>
      </c>
      <c r="F506" s="474" t="s">
        <v>2005</v>
      </c>
      <c r="G506" s="295"/>
      <c r="H506" s="295"/>
      <c r="I506" s="295"/>
      <c r="J506" s="295"/>
    </row>
    <row r="507" spans="1:10" ht="15" hidden="1" customHeight="1" outlineLevel="1">
      <c r="A507" s="259" t="s">
        <v>8</v>
      </c>
      <c r="B507" s="294" t="s">
        <v>67</v>
      </c>
      <c r="C507" s="298" t="s">
        <v>67</v>
      </c>
      <c r="D507" s="298" t="s">
        <v>67</v>
      </c>
      <c r="E507" s="298" t="s">
        <v>67</v>
      </c>
      <c r="F507" s="474" t="s">
        <v>2005</v>
      </c>
      <c r="G507" s="295"/>
      <c r="H507" s="295"/>
      <c r="I507" s="295"/>
      <c r="J507" s="295"/>
    </row>
    <row r="508" spans="1:10" ht="15" hidden="1" customHeight="1" outlineLevel="1">
      <c r="A508" s="259" t="s">
        <v>10</v>
      </c>
      <c r="B508" s="294" t="s">
        <v>67</v>
      </c>
      <c r="C508" s="298" t="s">
        <v>67</v>
      </c>
      <c r="D508" s="298" t="s">
        <v>67</v>
      </c>
      <c r="E508" s="298" t="s">
        <v>67</v>
      </c>
      <c r="F508" s="474" t="s">
        <v>2005</v>
      </c>
      <c r="G508" s="295"/>
      <c r="H508" s="295"/>
      <c r="I508" s="295"/>
      <c r="J508" s="295"/>
    </row>
    <row r="509" spans="1:10" ht="15" hidden="1" customHeight="1" outlineLevel="1">
      <c r="A509" s="259" t="s">
        <v>12</v>
      </c>
      <c r="B509" s="294" t="s">
        <v>67</v>
      </c>
      <c r="C509" s="298" t="s">
        <v>67</v>
      </c>
      <c r="D509" s="298" t="s">
        <v>67</v>
      </c>
      <c r="E509" s="298" t="s">
        <v>67</v>
      </c>
      <c r="F509" s="474" t="s">
        <v>2005</v>
      </c>
      <c r="G509" s="295"/>
      <c r="H509" s="295"/>
      <c r="I509" s="295"/>
      <c r="J509" s="295"/>
    </row>
    <row r="510" spans="1:10" ht="15" hidden="1" customHeight="1" outlineLevel="1">
      <c r="A510" s="259" t="s">
        <v>14</v>
      </c>
      <c r="B510" s="294" t="s">
        <v>67</v>
      </c>
      <c r="C510" s="298" t="s">
        <v>67</v>
      </c>
      <c r="D510" s="298" t="s">
        <v>67</v>
      </c>
      <c r="E510" s="298" t="s">
        <v>67</v>
      </c>
      <c r="F510" s="474" t="s">
        <v>2750</v>
      </c>
      <c r="G510" s="295"/>
      <c r="H510" s="295"/>
      <c r="I510" s="295"/>
      <c r="J510" s="295"/>
    </row>
    <row r="511" spans="1:10" ht="15" hidden="1" customHeight="1" outlineLevel="1">
      <c r="A511" s="259" t="s">
        <v>16</v>
      </c>
      <c r="B511" s="294" t="s">
        <v>67</v>
      </c>
      <c r="C511" s="298" t="s">
        <v>67</v>
      </c>
      <c r="D511" s="298" t="s">
        <v>67</v>
      </c>
      <c r="E511" s="298" t="s">
        <v>67</v>
      </c>
      <c r="F511" s="474" t="s">
        <v>2005</v>
      </c>
      <c r="G511" s="295"/>
      <c r="H511" s="295"/>
      <c r="I511" s="295"/>
      <c r="J511" s="295"/>
    </row>
    <row r="512" spans="1:10" ht="15" hidden="1" customHeight="1" outlineLevel="1">
      <c r="A512" s="259" t="s">
        <v>18</v>
      </c>
      <c r="B512" s="294" t="s">
        <v>67</v>
      </c>
      <c r="C512" s="298" t="s">
        <v>67</v>
      </c>
      <c r="D512" s="298" t="s">
        <v>67</v>
      </c>
      <c r="E512" s="298" t="s">
        <v>67</v>
      </c>
      <c r="F512" s="474" t="s">
        <v>2005</v>
      </c>
      <c r="G512" s="298"/>
      <c r="H512" s="298"/>
      <c r="I512" s="298"/>
      <c r="J512" s="295"/>
    </row>
    <row r="513" spans="1:10" ht="15" hidden="1" customHeight="1" outlineLevel="1">
      <c r="A513" s="259" t="s">
        <v>20</v>
      </c>
      <c r="B513" s="294" t="s">
        <v>2293</v>
      </c>
      <c r="C513" s="298" t="s">
        <v>2294</v>
      </c>
      <c r="D513" s="298" t="s">
        <v>2295</v>
      </c>
      <c r="E513" s="298" t="s">
        <v>2296</v>
      </c>
      <c r="F513" s="474" t="s">
        <v>2005</v>
      </c>
      <c r="G513" s="295"/>
      <c r="H513" s="295"/>
      <c r="I513" s="295"/>
      <c r="J513" s="295"/>
    </row>
    <row r="514" spans="1:10" ht="15" hidden="1" customHeight="1" outlineLevel="1">
      <c r="A514" s="259" t="s">
        <v>22</v>
      </c>
      <c r="B514" s="294" t="s">
        <v>2297</v>
      </c>
      <c r="C514" s="298" t="s">
        <v>2298</v>
      </c>
      <c r="D514" s="298" t="s">
        <v>2299</v>
      </c>
      <c r="E514" s="298" t="s">
        <v>2300</v>
      </c>
      <c r="F514" s="474" t="s">
        <v>2005</v>
      </c>
      <c r="G514" s="295"/>
      <c r="H514" s="295"/>
      <c r="I514" s="295"/>
      <c r="J514" s="295"/>
    </row>
    <row r="515" spans="1:10" ht="15" hidden="1" customHeight="1" outlineLevel="1">
      <c r="A515" s="259" t="s">
        <v>2448</v>
      </c>
      <c r="B515" s="298" t="s">
        <v>2677</v>
      </c>
      <c r="C515" s="298" t="s">
        <v>2678</v>
      </c>
      <c r="D515" s="298" t="s">
        <v>2678</v>
      </c>
      <c r="E515" s="298" t="s">
        <v>2679</v>
      </c>
      <c r="F515" s="474" t="s">
        <v>2005</v>
      </c>
      <c r="G515" s="295"/>
      <c r="H515" s="295"/>
      <c r="I515" s="295"/>
      <c r="J515" s="295"/>
    </row>
    <row r="516" spans="1:10" ht="15" hidden="1" customHeight="1" outlineLevel="1">
      <c r="A516" s="262" t="s">
        <v>883</v>
      </c>
      <c r="B516" s="277"/>
      <c r="C516" s="267"/>
      <c r="D516" s="267"/>
      <c r="E516" s="268"/>
      <c r="F516" s="268"/>
      <c r="G516" s="268"/>
      <c r="H516" s="268"/>
      <c r="I516" s="268"/>
      <c r="J516" s="421"/>
    </row>
    <row r="517" spans="1:10" ht="15" hidden="1" customHeight="1" outlineLevel="1">
      <c r="A517" s="259" t="s">
        <v>884</v>
      </c>
      <c r="B517" s="280" t="s">
        <v>885</v>
      </c>
      <c r="C517" s="274"/>
      <c r="D517" s="271"/>
      <c r="E517" s="299"/>
      <c r="F517" s="476" t="s">
        <v>886</v>
      </c>
      <c r="G517" s="299"/>
      <c r="H517" s="299"/>
      <c r="I517" s="299"/>
      <c r="J517" s="1"/>
    </row>
    <row r="518" spans="1:10" s="9" customFormat="1" ht="15" hidden="1" customHeight="1" outlineLevel="1">
      <c r="A518" s="262" t="s">
        <v>887</v>
      </c>
      <c r="B518" s="277"/>
      <c r="C518" s="267"/>
      <c r="D518" s="267"/>
      <c r="E518" s="268"/>
      <c r="F518" s="268"/>
      <c r="G518" s="268"/>
      <c r="H518" s="268"/>
      <c r="I518" s="268"/>
      <c r="J518" s="421"/>
    </row>
    <row r="519" spans="1:10" s="9" customFormat="1" ht="15" hidden="1" customHeight="1" outlineLevel="1">
      <c r="A519" s="278" t="s">
        <v>888</v>
      </c>
      <c r="B519" s="286" t="s">
        <v>889</v>
      </c>
      <c r="C519" s="274"/>
      <c r="D519" s="271"/>
      <c r="E519" s="272"/>
      <c r="F519" s="272"/>
      <c r="G519" s="272"/>
      <c r="H519" s="272"/>
      <c r="I519" s="272"/>
      <c r="J519" s="295"/>
    </row>
    <row r="520" spans="1:10" s="9" customFormat="1" ht="15" hidden="1" customHeight="1" outlineLevel="1">
      <c r="A520" s="278" t="s">
        <v>890</v>
      </c>
      <c r="B520" s="286" t="s">
        <v>891</v>
      </c>
      <c r="C520" s="274"/>
      <c r="D520" s="271"/>
      <c r="E520" s="295"/>
      <c r="F520" s="295"/>
      <c r="G520" s="295"/>
      <c r="H520" s="295"/>
      <c r="I520" s="295"/>
      <c r="J520" s="295"/>
    </row>
    <row r="521" spans="1:10" s="9" customFormat="1" ht="15" hidden="1" customHeight="1" outlineLevel="1">
      <c r="A521" s="300" t="s">
        <v>2008</v>
      </c>
      <c r="B521" s="149" t="s">
        <v>892</v>
      </c>
      <c r="C521" s="301"/>
      <c r="D521" s="302"/>
      <c r="E521" s="301"/>
      <c r="F521" s="301"/>
      <c r="G521" s="301"/>
      <c r="H521" s="301"/>
      <c r="I521" s="301"/>
      <c r="J521" s="305"/>
    </row>
    <row r="522" spans="1:10" s="9" customFormat="1" ht="15" hidden="1" customHeight="1" outlineLevel="1">
      <c r="A522" s="282" t="s">
        <v>893</v>
      </c>
      <c r="B522" s="149" t="s">
        <v>2009</v>
      </c>
      <c r="C522" s="301"/>
      <c r="D522" s="284"/>
      <c r="E522" s="305"/>
      <c r="F522" s="305"/>
      <c r="G522" s="305"/>
      <c r="H522" s="305"/>
      <c r="I522" s="305"/>
      <c r="J522" s="305"/>
    </row>
    <row r="523" spans="1:10" s="9" customFormat="1" ht="15" hidden="1" customHeight="1" outlineLevel="1">
      <c r="A523" s="278" t="s">
        <v>894</v>
      </c>
      <c r="B523" s="286" t="s">
        <v>895</v>
      </c>
      <c r="C523" s="274"/>
      <c r="D523" s="307"/>
      <c r="E523" s="290"/>
      <c r="F523" s="290"/>
      <c r="G523" s="290"/>
      <c r="H523" s="290"/>
      <c r="I523" s="290"/>
      <c r="J523" s="295"/>
    </row>
    <row r="524" spans="1:10" s="9" customFormat="1" ht="15" hidden="1" customHeight="1" outlineLevel="1">
      <c r="A524" s="278" t="s">
        <v>896</v>
      </c>
      <c r="B524" s="286" t="s">
        <v>2010</v>
      </c>
      <c r="C524" s="274"/>
      <c r="D524" s="271"/>
      <c r="E524" s="290"/>
      <c r="F524" s="272" t="s">
        <v>897</v>
      </c>
      <c r="G524" s="290"/>
      <c r="H524" s="290"/>
      <c r="I524" s="290"/>
    </row>
    <row r="525" spans="1:10" s="9" customFormat="1" ht="15" hidden="1" customHeight="1" outlineLevel="1">
      <c r="A525" s="278" t="s">
        <v>898</v>
      </c>
      <c r="B525" s="286" t="s">
        <v>899</v>
      </c>
      <c r="C525" s="274"/>
      <c r="D525" s="308"/>
      <c r="E525" s="309"/>
      <c r="F525" s="309"/>
      <c r="G525" s="309"/>
      <c r="H525" s="309"/>
      <c r="I525" s="309"/>
      <c r="J525" s="295"/>
    </row>
    <row r="526" spans="1:10" s="9" customFormat="1" ht="15" hidden="1" customHeight="1" outlineLevel="1">
      <c r="A526" s="278" t="s">
        <v>900</v>
      </c>
      <c r="B526" s="286" t="s">
        <v>901</v>
      </c>
      <c r="C526" s="274"/>
      <c r="D526" s="308"/>
      <c r="E526" s="309"/>
      <c r="F526" s="309"/>
      <c r="G526" s="309"/>
      <c r="H526" s="309"/>
      <c r="I526" s="309"/>
      <c r="J526" s="295"/>
    </row>
    <row r="527" spans="1:10" s="9" customFormat="1" ht="15" hidden="1" customHeight="1" outlineLevel="1">
      <c r="A527" s="310" t="s">
        <v>2011</v>
      </c>
      <c r="B527" s="311"/>
      <c r="C527" s="301"/>
      <c r="D527" s="312"/>
      <c r="E527" s="924" t="s">
        <v>902</v>
      </c>
      <c r="F527" s="924"/>
      <c r="G527" s="924"/>
      <c r="H527" s="924"/>
      <c r="I527" s="924"/>
      <c r="J527" s="924"/>
    </row>
    <row r="528" spans="1:10" s="9" customFormat="1" ht="15" hidden="1" customHeight="1" outlineLevel="1">
      <c r="A528" s="313" t="s">
        <v>2016</v>
      </c>
      <c r="B528" s="150" t="s">
        <v>2012</v>
      </c>
      <c r="C528" s="434"/>
      <c r="D528" s="436"/>
      <c r="E528" s="925"/>
      <c r="F528" s="925"/>
      <c r="G528" s="925"/>
      <c r="H528" s="925"/>
      <c r="I528" s="925"/>
      <c r="J528" s="925"/>
    </row>
    <row r="529" spans="1:10" s="9" customFormat="1" ht="15" hidden="1" customHeight="1" outlineLevel="1">
      <c r="A529" s="313" t="s">
        <v>2017</v>
      </c>
      <c r="B529" s="150" t="s">
        <v>2013</v>
      </c>
      <c r="C529" s="434"/>
      <c r="D529" s="436"/>
      <c r="E529" s="925"/>
      <c r="F529" s="925"/>
      <c r="G529" s="925"/>
      <c r="H529" s="925"/>
      <c r="I529" s="925"/>
      <c r="J529" s="925"/>
    </row>
    <row r="530" spans="1:10" s="9" customFormat="1" ht="15" hidden="1" customHeight="1" outlineLevel="1">
      <c r="A530" s="313" t="s">
        <v>2018</v>
      </c>
      <c r="B530" s="150" t="s">
        <v>2014</v>
      </c>
      <c r="C530" s="434"/>
      <c r="D530" s="436"/>
      <c r="E530" s="925"/>
      <c r="F530" s="925"/>
      <c r="G530" s="925"/>
      <c r="H530" s="925"/>
      <c r="I530" s="925"/>
      <c r="J530" s="925"/>
    </row>
    <row r="531" spans="1:10" s="9" customFormat="1" ht="15" hidden="1" customHeight="1" outlineLevel="1">
      <c r="A531" s="313" t="s">
        <v>2019</v>
      </c>
      <c r="B531" s="150" t="s">
        <v>2015</v>
      </c>
      <c r="C531" s="434"/>
      <c r="D531" s="436"/>
      <c r="E531" s="926"/>
      <c r="F531" s="926"/>
      <c r="G531" s="926"/>
      <c r="H531" s="926"/>
      <c r="I531" s="926"/>
      <c r="J531" s="926"/>
    </row>
    <row r="532" spans="1:10" s="9" customFormat="1" ht="15" hidden="1" customHeight="1" outlineLevel="1">
      <c r="A532" s="282" t="s">
        <v>905</v>
      </c>
      <c r="B532" s="311"/>
      <c r="C532" s="301"/>
      <c r="D532" s="284"/>
      <c r="E532" s="315"/>
      <c r="F532" s="315"/>
      <c r="G532" s="315"/>
      <c r="H532" s="315"/>
      <c r="I532" s="315"/>
      <c r="J532" s="305"/>
    </row>
    <row r="533" spans="1:10" s="9" customFormat="1" ht="15" hidden="1" customHeight="1" outlineLevel="1">
      <c r="A533" s="313" t="s">
        <v>903</v>
      </c>
      <c r="B533" s="150">
        <v>256</v>
      </c>
      <c r="C533" s="434"/>
      <c r="D533" s="435"/>
      <c r="E533" s="141"/>
      <c r="F533" s="141"/>
      <c r="G533" s="141"/>
      <c r="H533" s="141"/>
      <c r="I533" s="141"/>
      <c r="J533" s="131"/>
    </row>
    <row r="534" spans="1:10" s="9" customFormat="1" ht="15" hidden="1" customHeight="1" outlineLevel="1">
      <c r="A534" s="316" t="s">
        <v>904</v>
      </c>
      <c r="B534" s="281">
        <v>64</v>
      </c>
      <c r="C534" s="304"/>
      <c r="D534" s="317"/>
      <c r="E534" s="318"/>
      <c r="F534" s="318"/>
      <c r="G534" s="318"/>
      <c r="H534" s="318"/>
      <c r="I534" s="318"/>
      <c r="J534" s="326"/>
    </row>
    <row r="535" spans="1:10" s="9" customFormat="1" ht="15" hidden="1" customHeight="1" outlineLevel="1">
      <c r="A535" s="282" t="s">
        <v>906</v>
      </c>
      <c r="B535" s="311"/>
      <c r="C535" s="301"/>
      <c r="D535" s="284"/>
      <c r="E535" s="315"/>
      <c r="F535" s="315"/>
      <c r="G535" s="315"/>
      <c r="H535" s="315"/>
      <c r="I535" s="315"/>
      <c r="J535" s="305"/>
    </row>
    <row r="536" spans="1:10" s="9" customFormat="1" ht="15" hidden="1" customHeight="1" outlineLevel="1">
      <c r="A536" s="313" t="s">
        <v>903</v>
      </c>
      <c r="B536" s="150">
        <v>512</v>
      </c>
      <c r="C536" s="434"/>
      <c r="D536" s="435"/>
      <c r="E536" s="141"/>
      <c r="F536" s="141"/>
      <c r="G536" s="141"/>
      <c r="H536" s="141"/>
      <c r="I536" s="141"/>
      <c r="J536" s="131"/>
    </row>
    <row r="537" spans="1:10" s="9" customFormat="1" ht="15" hidden="1" customHeight="1" outlineLevel="1">
      <c r="A537" s="282" t="s">
        <v>1753</v>
      </c>
      <c r="B537" s="311"/>
      <c r="C537" s="301"/>
      <c r="D537" s="284"/>
      <c r="E537" s="315"/>
      <c r="F537" s="315"/>
      <c r="G537" s="315"/>
      <c r="H537" s="315"/>
      <c r="I537" s="315"/>
      <c r="J537" s="305"/>
    </row>
    <row r="538" spans="1:10" s="9" customFormat="1" ht="15" hidden="1" customHeight="1" outlineLevel="1">
      <c r="A538" s="313" t="s">
        <v>903</v>
      </c>
      <c r="B538" s="314">
        <v>1024</v>
      </c>
      <c r="C538" s="434"/>
      <c r="D538" s="435"/>
      <c r="E538" s="141"/>
      <c r="F538" s="141"/>
      <c r="G538" s="141"/>
      <c r="H538" s="141"/>
      <c r="I538" s="141"/>
      <c r="J538" s="131"/>
    </row>
    <row r="539" spans="1:10" s="9" customFormat="1" ht="15" hidden="1" customHeight="1" outlineLevel="1">
      <c r="A539" s="319" t="s">
        <v>904</v>
      </c>
      <c r="B539" s="314">
        <v>256</v>
      </c>
      <c r="C539" s="434"/>
      <c r="D539" s="435"/>
      <c r="E539" s="141"/>
      <c r="F539" s="141"/>
      <c r="G539" s="141"/>
      <c r="H539" s="141"/>
      <c r="I539" s="141"/>
      <c r="J539" s="131"/>
    </row>
    <row r="540" spans="1:10" s="9" customFormat="1" ht="15" hidden="1" customHeight="1" outlineLevel="1">
      <c r="A540" s="278" t="s">
        <v>907</v>
      </c>
      <c r="B540" s="286">
        <v>128</v>
      </c>
      <c r="C540" s="274"/>
      <c r="D540" s="271"/>
      <c r="E540" s="295"/>
      <c r="F540" s="295"/>
      <c r="G540" s="295"/>
      <c r="H540" s="295"/>
      <c r="I540" s="295"/>
      <c r="J540" s="295"/>
    </row>
    <row r="541" spans="1:10" s="9" customFormat="1" ht="15" hidden="1" customHeight="1" outlineLevel="1">
      <c r="A541" s="282" t="s">
        <v>908</v>
      </c>
      <c r="B541" s="149" t="s">
        <v>2020</v>
      </c>
      <c r="C541" s="301"/>
      <c r="D541" s="284"/>
      <c r="E541" s="305"/>
      <c r="F541" s="305"/>
      <c r="G541" s="305"/>
      <c r="H541" s="305"/>
      <c r="I541" s="305"/>
      <c r="J541" s="305"/>
    </row>
    <row r="542" spans="1:10" s="9" customFormat="1" ht="15" hidden="1" customHeight="1" outlineLevel="1">
      <c r="A542" s="262" t="s">
        <v>909</v>
      </c>
      <c r="B542" s="320" t="s">
        <v>910</v>
      </c>
      <c r="C542" s="267"/>
      <c r="D542" s="267"/>
      <c r="E542" s="268"/>
      <c r="F542" s="268"/>
      <c r="G542" s="268"/>
      <c r="H542" s="268"/>
      <c r="I542" s="268"/>
      <c r="J542" s="421"/>
    </row>
    <row r="543" spans="1:10" s="9" customFormat="1" ht="15" hidden="1" customHeight="1" outlineLevel="1">
      <c r="A543" s="259" t="s">
        <v>2021</v>
      </c>
      <c r="B543" s="286" t="s">
        <v>2022</v>
      </c>
      <c r="C543" s="280"/>
      <c r="D543" s="298"/>
      <c r="E543" s="299"/>
      <c r="F543" s="299"/>
      <c r="G543" s="299"/>
      <c r="H543" s="299"/>
      <c r="I543" s="299"/>
      <c r="J543" s="299"/>
    </row>
    <row r="544" spans="1:10" s="9" customFormat="1" ht="15" hidden="1" customHeight="1" outlineLevel="1">
      <c r="A544" s="259" t="s">
        <v>2023</v>
      </c>
      <c r="B544" s="286" t="s">
        <v>2024</v>
      </c>
      <c r="C544" s="280"/>
      <c r="D544" s="298"/>
      <c r="E544" s="299"/>
      <c r="F544" s="299"/>
      <c r="G544" s="299"/>
      <c r="H544" s="299"/>
      <c r="I544" s="299"/>
      <c r="J544" s="299"/>
    </row>
    <row r="545" spans="1:10" s="9" customFormat="1" ht="15" hidden="1" customHeight="1" outlineLevel="1">
      <c r="A545" s="259" t="s">
        <v>2025</v>
      </c>
      <c r="B545" s="286" t="s">
        <v>2026</v>
      </c>
      <c r="C545" s="280"/>
      <c r="D545" s="298"/>
      <c r="E545" s="299"/>
      <c r="F545" s="299"/>
      <c r="G545" s="299"/>
      <c r="H545" s="299"/>
      <c r="I545" s="299"/>
      <c r="J545" s="299"/>
    </row>
    <row r="546" spans="1:10" s="9" customFormat="1" ht="15" hidden="1" customHeight="1" outlineLevel="1">
      <c r="A546" s="262" t="s">
        <v>2027</v>
      </c>
      <c r="B546" s="479" t="s">
        <v>149</v>
      </c>
      <c r="C546" s="291" t="s">
        <v>150</v>
      </c>
      <c r="D546" s="480" t="s">
        <v>253</v>
      </c>
      <c r="E546" s="480" t="s">
        <v>256</v>
      </c>
      <c r="F546" s="480" t="s">
        <v>151</v>
      </c>
      <c r="G546" s="421"/>
      <c r="H546" s="478"/>
      <c r="I546" s="478"/>
      <c r="J546" s="478"/>
    </row>
    <row r="547" spans="1:10" s="9" customFormat="1" ht="15" hidden="1" customHeight="1" outlineLevel="1">
      <c r="A547" s="446" t="s">
        <v>0</v>
      </c>
      <c r="B547" s="693" t="s">
        <v>106</v>
      </c>
      <c r="C547" s="5">
        <v>28</v>
      </c>
      <c r="D547" s="433" t="s">
        <v>254</v>
      </c>
      <c r="E547" s="433" t="s">
        <v>257</v>
      </c>
      <c r="F547" s="433" t="s">
        <v>211</v>
      </c>
      <c r="G547" s="847" t="s">
        <v>2029</v>
      </c>
      <c r="H547" s="847"/>
      <c r="I547" s="847"/>
      <c r="J547" s="847"/>
    </row>
    <row r="548" spans="1:10" s="9" customFormat="1" ht="15" hidden="1" customHeight="1" outlineLevel="1">
      <c r="A548" s="260"/>
      <c r="B548" s="694" t="s">
        <v>106</v>
      </c>
      <c r="C548" s="695">
        <v>60</v>
      </c>
      <c r="D548" s="686" t="s">
        <v>255</v>
      </c>
      <c r="E548" s="686" t="s">
        <v>258</v>
      </c>
      <c r="F548" s="686" t="s">
        <v>259</v>
      </c>
      <c r="G548" s="849"/>
      <c r="H548" s="849"/>
      <c r="I548" s="849"/>
      <c r="J548" s="849"/>
    </row>
    <row r="549" spans="1:10" s="9" customFormat="1" ht="15" hidden="1" customHeight="1" outlineLevel="1">
      <c r="A549" s="446" t="s">
        <v>2</v>
      </c>
      <c r="B549" s="693" t="s">
        <v>118</v>
      </c>
      <c r="C549" s="5">
        <v>28</v>
      </c>
      <c r="D549" s="433" t="s">
        <v>254</v>
      </c>
      <c r="E549" s="433" t="s">
        <v>264</v>
      </c>
      <c r="F549" s="433" t="s">
        <v>211</v>
      </c>
      <c r="G549" s="849"/>
      <c r="H549" s="849"/>
      <c r="I549" s="849"/>
      <c r="J549" s="849"/>
    </row>
    <row r="550" spans="1:10" s="9" customFormat="1" ht="15" hidden="1" customHeight="1" outlineLevel="1">
      <c r="A550" s="260"/>
      <c r="B550" s="694" t="s">
        <v>118</v>
      </c>
      <c r="C550" s="695">
        <v>60</v>
      </c>
      <c r="D550" s="686" t="s">
        <v>255</v>
      </c>
      <c r="E550" s="686" t="s">
        <v>266</v>
      </c>
      <c r="F550" s="686" t="s">
        <v>259</v>
      </c>
      <c r="G550" s="849"/>
      <c r="H550" s="849"/>
      <c r="I550" s="849"/>
      <c r="J550" s="849"/>
    </row>
    <row r="551" spans="1:10" s="9" customFormat="1" ht="15" hidden="1" customHeight="1" outlineLevel="1">
      <c r="A551" s="446" t="s">
        <v>2445</v>
      </c>
      <c r="B551" s="693" t="s">
        <v>2465</v>
      </c>
      <c r="C551" s="5">
        <v>32</v>
      </c>
      <c r="D551" s="433" t="s">
        <v>254</v>
      </c>
      <c r="E551" s="433" t="s">
        <v>2644</v>
      </c>
      <c r="F551" s="433" t="s">
        <v>2658</v>
      </c>
      <c r="G551" s="849"/>
      <c r="H551" s="849"/>
      <c r="I551" s="849"/>
      <c r="J551" s="849"/>
    </row>
    <row r="552" spans="1:10" s="9" customFormat="1" ht="15" hidden="1" customHeight="1" outlineLevel="1">
      <c r="A552" s="260"/>
      <c r="B552" s="694" t="s">
        <v>2465</v>
      </c>
      <c r="C552" s="695">
        <v>65</v>
      </c>
      <c r="D552" s="686" t="s">
        <v>255</v>
      </c>
      <c r="E552" s="686" t="s">
        <v>2645</v>
      </c>
      <c r="F552" s="686" t="s">
        <v>2660</v>
      </c>
      <c r="G552" s="849"/>
      <c r="H552" s="849"/>
      <c r="I552" s="849"/>
      <c r="J552" s="849"/>
    </row>
    <row r="553" spans="1:10" s="9" customFormat="1" ht="15" hidden="1" customHeight="1" outlineLevel="1">
      <c r="A553" s="446" t="s">
        <v>2446</v>
      </c>
      <c r="B553" s="693" t="s">
        <v>2462</v>
      </c>
      <c r="C553" s="5">
        <v>30</v>
      </c>
      <c r="D553" s="433" t="s">
        <v>254</v>
      </c>
      <c r="E553" s="433" t="s">
        <v>2646</v>
      </c>
      <c r="F553" s="433" t="s">
        <v>2662</v>
      </c>
      <c r="G553" s="849"/>
      <c r="H553" s="849"/>
      <c r="I553" s="849"/>
      <c r="J553" s="849"/>
    </row>
    <row r="554" spans="1:10" s="9" customFormat="1" ht="15" hidden="1" customHeight="1" outlineLevel="1">
      <c r="A554" s="260"/>
      <c r="B554" s="694" t="s">
        <v>2462</v>
      </c>
      <c r="C554" s="695">
        <v>60</v>
      </c>
      <c r="D554" s="686" t="s">
        <v>255</v>
      </c>
      <c r="E554" s="686" t="s">
        <v>2647</v>
      </c>
      <c r="F554" s="686" t="s">
        <v>2664</v>
      </c>
      <c r="G554" s="849"/>
      <c r="H554" s="849"/>
      <c r="I554" s="849"/>
      <c r="J554" s="849"/>
    </row>
    <row r="555" spans="1:10" s="9" customFormat="1" ht="15" hidden="1" customHeight="1" outlineLevel="1">
      <c r="A555" s="446" t="s">
        <v>4</v>
      </c>
      <c r="B555" s="693" t="s">
        <v>132</v>
      </c>
      <c r="C555" s="5">
        <v>28</v>
      </c>
      <c r="D555" s="433" t="s">
        <v>254</v>
      </c>
      <c r="E555" s="433" t="s">
        <v>267</v>
      </c>
      <c r="F555" s="433" t="s">
        <v>152</v>
      </c>
      <c r="G555" s="849"/>
      <c r="H555" s="849"/>
      <c r="I555" s="849"/>
      <c r="J555" s="849"/>
    </row>
    <row r="556" spans="1:10" s="9" customFormat="1" ht="15" hidden="1" customHeight="1" outlineLevel="1">
      <c r="A556" s="260"/>
      <c r="B556" s="694" t="s">
        <v>132</v>
      </c>
      <c r="C556" s="695">
        <v>60</v>
      </c>
      <c r="D556" s="686" t="s">
        <v>255</v>
      </c>
      <c r="E556" s="686" t="s">
        <v>269</v>
      </c>
      <c r="F556" s="686" t="s">
        <v>259</v>
      </c>
      <c r="G556" s="849"/>
      <c r="H556" s="849"/>
      <c r="I556" s="849"/>
      <c r="J556" s="849"/>
    </row>
    <row r="557" spans="1:10" s="9" customFormat="1" ht="15" hidden="1" customHeight="1" outlineLevel="1">
      <c r="A557" s="446" t="s">
        <v>2559</v>
      </c>
      <c r="B557" s="693" t="s">
        <v>263</v>
      </c>
      <c r="C557" s="5">
        <v>25</v>
      </c>
      <c r="D557" s="433" t="s">
        <v>254</v>
      </c>
      <c r="E557" s="433" t="s">
        <v>2648</v>
      </c>
      <c r="F557" s="433" t="s">
        <v>2666</v>
      </c>
      <c r="G557" s="849"/>
      <c r="H557" s="849"/>
      <c r="I557" s="849"/>
      <c r="J557" s="849"/>
    </row>
    <row r="558" spans="1:10" s="9" customFormat="1" ht="15" hidden="1" customHeight="1" outlineLevel="1">
      <c r="A558" s="260"/>
      <c r="B558" s="694" t="s">
        <v>263</v>
      </c>
      <c r="C558" s="695">
        <v>70</v>
      </c>
      <c r="D558" s="686" t="s">
        <v>290</v>
      </c>
      <c r="E558" s="686" t="s">
        <v>2649</v>
      </c>
      <c r="F558" s="686" t="s">
        <v>2667</v>
      </c>
      <c r="G558" s="849"/>
      <c r="H558" s="849"/>
      <c r="I558" s="849"/>
      <c r="J558" s="849"/>
    </row>
    <row r="559" spans="1:10" s="9" customFormat="1" ht="15" hidden="1" customHeight="1" outlineLevel="1">
      <c r="A559" s="446" t="s">
        <v>6</v>
      </c>
      <c r="B559" s="693" t="s">
        <v>263</v>
      </c>
      <c r="C559" s="5">
        <v>27</v>
      </c>
      <c r="D559" s="433" t="s">
        <v>254</v>
      </c>
      <c r="E559" s="433" t="s">
        <v>270</v>
      </c>
      <c r="F559" s="433" t="s">
        <v>272</v>
      </c>
      <c r="G559" s="849"/>
      <c r="H559" s="849"/>
      <c r="I559" s="849"/>
      <c r="J559" s="849"/>
    </row>
    <row r="560" spans="1:10" s="9" customFormat="1" ht="15" hidden="1" customHeight="1" outlineLevel="1">
      <c r="A560" s="260"/>
      <c r="B560" s="694" t="s">
        <v>263</v>
      </c>
      <c r="C560" s="695">
        <v>70</v>
      </c>
      <c r="D560" s="686" t="s">
        <v>290</v>
      </c>
      <c r="E560" s="686" t="s">
        <v>271</v>
      </c>
      <c r="F560" s="686" t="s">
        <v>273</v>
      </c>
      <c r="G560" s="849"/>
      <c r="H560" s="849"/>
      <c r="I560" s="849"/>
      <c r="J560" s="849"/>
    </row>
    <row r="561" spans="1:10" s="9" customFormat="1" ht="15" hidden="1" customHeight="1" outlineLevel="1">
      <c r="A561" s="446" t="s">
        <v>8</v>
      </c>
      <c r="B561" s="693" t="s">
        <v>263</v>
      </c>
      <c r="C561" s="5">
        <v>27</v>
      </c>
      <c r="D561" s="433" t="s">
        <v>254</v>
      </c>
      <c r="E561" s="433" t="s">
        <v>260</v>
      </c>
      <c r="F561" s="433" t="s">
        <v>276</v>
      </c>
      <c r="G561" s="849"/>
      <c r="H561" s="849"/>
      <c r="I561" s="849"/>
      <c r="J561" s="849"/>
    </row>
    <row r="562" spans="1:10" s="9" customFormat="1" ht="15" hidden="1" customHeight="1" outlineLevel="1">
      <c r="A562" s="260"/>
      <c r="B562" s="694" t="s">
        <v>263</v>
      </c>
      <c r="C562" s="695">
        <v>100</v>
      </c>
      <c r="D562" s="686" t="s">
        <v>290</v>
      </c>
      <c r="E562" s="686" t="s">
        <v>275</v>
      </c>
      <c r="F562" s="686" t="s">
        <v>277</v>
      </c>
      <c r="G562" s="849"/>
      <c r="H562" s="849"/>
      <c r="I562" s="849"/>
      <c r="J562" s="849"/>
    </row>
    <row r="563" spans="1:10" s="9" customFormat="1" ht="15" hidden="1" customHeight="1" outlineLevel="1">
      <c r="A563" s="446" t="s">
        <v>10</v>
      </c>
      <c r="B563" s="693" t="s">
        <v>106</v>
      </c>
      <c r="C563" s="5">
        <v>30</v>
      </c>
      <c r="D563" s="433" t="s">
        <v>254</v>
      </c>
      <c r="E563" s="433" t="s">
        <v>280</v>
      </c>
      <c r="F563" s="433" t="s">
        <v>212</v>
      </c>
      <c r="G563" s="849"/>
      <c r="H563" s="849"/>
      <c r="I563" s="849"/>
      <c r="J563" s="849"/>
    </row>
    <row r="564" spans="1:10" s="9" customFormat="1" ht="15" hidden="1" customHeight="1" outlineLevel="1">
      <c r="A564" s="260"/>
      <c r="B564" s="694" t="s">
        <v>106</v>
      </c>
      <c r="C564" s="695">
        <v>70</v>
      </c>
      <c r="D564" s="686" t="s">
        <v>255</v>
      </c>
      <c r="E564" s="686" t="s">
        <v>283</v>
      </c>
      <c r="F564" s="686" t="s">
        <v>282</v>
      </c>
      <c r="G564" s="849"/>
      <c r="H564" s="849"/>
      <c r="I564" s="849"/>
      <c r="J564" s="849"/>
    </row>
    <row r="565" spans="1:10" s="9" customFormat="1" ht="15" hidden="1" customHeight="1" outlineLevel="1">
      <c r="A565" s="446" t="s">
        <v>12</v>
      </c>
      <c r="B565" s="693" t="s">
        <v>263</v>
      </c>
      <c r="C565" s="5">
        <v>30</v>
      </c>
      <c r="D565" s="433" t="s">
        <v>254</v>
      </c>
      <c r="E565" s="433" t="s">
        <v>284</v>
      </c>
      <c r="F565" s="433" t="s">
        <v>213</v>
      </c>
      <c r="G565" s="849"/>
      <c r="H565" s="849"/>
      <c r="I565" s="849"/>
      <c r="J565" s="849"/>
    </row>
    <row r="566" spans="1:10" s="9" customFormat="1" ht="15" hidden="1" customHeight="1" outlineLevel="1">
      <c r="A566" s="260"/>
      <c r="B566" s="694" t="s">
        <v>263</v>
      </c>
      <c r="C566" s="695">
        <v>85</v>
      </c>
      <c r="D566" s="686" t="s">
        <v>290</v>
      </c>
      <c r="E566" s="686" t="s">
        <v>285</v>
      </c>
      <c r="F566" s="686" t="s">
        <v>286</v>
      </c>
      <c r="G566" s="849"/>
      <c r="H566" s="849"/>
      <c r="I566" s="849"/>
      <c r="J566" s="849"/>
    </row>
    <row r="567" spans="1:10" s="9" customFormat="1" ht="15" hidden="1" customHeight="1" outlineLevel="1">
      <c r="A567" s="446" t="s">
        <v>14</v>
      </c>
      <c r="B567" s="693" t="s">
        <v>140</v>
      </c>
      <c r="C567" s="5">
        <v>25</v>
      </c>
      <c r="D567" s="433" t="s">
        <v>254</v>
      </c>
      <c r="E567" s="433" t="s">
        <v>378</v>
      </c>
      <c r="F567" s="433" t="s">
        <v>386</v>
      </c>
      <c r="G567" s="849"/>
      <c r="H567" s="849"/>
      <c r="I567" s="849"/>
      <c r="J567" s="849"/>
    </row>
    <row r="568" spans="1:10" s="9" customFormat="1" ht="15" hidden="1" customHeight="1" outlineLevel="1">
      <c r="A568" s="260"/>
      <c r="B568" s="694" t="s">
        <v>140</v>
      </c>
      <c r="C568" s="695">
        <v>60</v>
      </c>
      <c r="D568" s="686" t="s">
        <v>255</v>
      </c>
      <c r="E568" s="686" t="s">
        <v>379</v>
      </c>
      <c r="F568" s="686" t="s">
        <v>387</v>
      </c>
      <c r="G568" s="849"/>
      <c r="H568" s="849"/>
      <c r="I568" s="849"/>
      <c r="J568" s="849"/>
    </row>
    <row r="569" spans="1:10" s="9" customFormat="1" ht="15" hidden="1" customHeight="1" outlineLevel="1">
      <c r="A569" s="446" t="s">
        <v>16</v>
      </c>
      <c r="B569" s="693" t="s">
        <v>240</v>
      </c>
      <c r="C569" s="5">
        <v>25</v>
      </c>
      <c r="D569" s="433" t="s">
        <v>254</v>
      </c>
      <c r="E569" s="433" t="s">
        <v>380</v>
      </c>
      <c r="F569" s="433" t="s">
        <v>388</v>
      </c>
      <c r="G569" s="849"/>
      <c r="H569" s="849"/>
      <c r="I569" s="849"/>
      <c r="J569" s="849"/>
    </row>
    <row r="570" spans="1:10" s="9" customFormat="1" ht="15" hidden="1" customHeight="1" outlineLevel="1">
      <c r="A570" s="260"/>
      <c r="B570" s="694" t="s">
        <v>240</v>
      </c>
      <c r="C570" s="695">
        <v>60</v>
      </c>
      <c r="D570" s="686" t="s">
        <v>255</v>
      </c>
      <c r="E570" s="686" t="s">
        <v>266</v>
      </c>
      <c r="F570" s="686" t="s">
        <v>389</v>
      </c>
      <c r="G570" s="849"/>
      <c r="H570" s="849"/>
      <c r="I570" s="849"/>
      <c r="J570" s="849"/>
    </row>
    <row r="571" spans="1:10" s="9" customFormat="1" ht="15" hidden="1" customHeight="1" outlineLevel="1">
      <c r="A571" s="446" t="s">
        <v>18</v>
      </c>
      <c r="B571" s="693" t="s">
        <v>263</v>
      </c>
      <c r="C571" s="5">
        <v>25</v>
      </c>
      <c r="D571" s="433" t="s">
        <v>254</v>
      </c>
      <c r="E571" s="433" t="s">
        <v>381</v>
      </c>
      <c r="F571" s="433" t="s">
        <v>390</v>
      </c>
      <c r="G571" s="849"/>
      <c r="H571" s="849"/>
      <c r="I571" s="849"/>
      <c r="J571" s="849"/>
    </row>
    <row r="572" spans="1:10" s="9" customFormat="1" ht="15" hidden="1" customHeight="1" outlineLevel="1">
      <c r="A572" s="260"/>
      <c r="B572" s="694" t="s">
        <v>263</v>
      </c>
      <c r="C572" s="695">
        <v>80</v>
      </c>
      <c r="D572" s="686" t="s">
        <v>290</v>
      </c>
      <c r="E572" s="686" t="s">
        <v>382</v>
      </c>
      <c r="F572" s="686" t="s">
        <v>391</v>
      </c>
      <c r="G572" s="849"/>
      <c r="H572" s="849"/>
      <c r="I572" s="849"/>
      <c r="J572" s="849"/>
    </row>
    <row r="573" spans="1:10" s="9" customFormat="1" ht="15" hidden="1" customHeight="1" outlineLevel="1">
      <c r="A573" s="446" t="s">
        <v>20</v>
      </c>
      <c r="B573" s="693" t="s">
        <v>263</v>
      </c>
      <c r="C573" s="5">
        <v>28</v>
      </c>
      <c r="D573" s="433" t="s">
        <v>254</v>
      </c>
      <c r="E573" s="433" t="s">
        <v>383</v>
      </c>
      <c r="F573" s="433" t="s">
        <v>392</v>
      </c>
      <c r="G573" s="849"/>
      <c r="H573" s="849"/>
      <c r="I573" s="849"/>
      <c r="J573" s="849"/>
    </row>
    <row r="574" spans="1:10" s="9" customFormat="1" ht="15" hidden="1" customHeight="1" outlineLevel="1">
      <c r="A574" s="260"/>
      <c r="B574" s="694" t="s">
        <v>263</v>
      </c>
      <c r="C574" s="695">
        <v>60</v>
      </c>
      <c r="D574" s="686" t="s">
        <v>255</v>
      </c>
      <c r="E574" s="686" t="s">
        <v>384</v>
      </c>
      <c r="F574" s="686" t="s">
        <v>393</v>
      </c>
      <c r="G574" s="849"/>
      <c r="H574" s="849"/>
      <c r="I574" s="849"/>
      <c r="J574" s="849"/>
    </row>
    <row r="575" spans="1:10" s="9" customFormat="1" ht="15" hidden="1" customHeight="1" outlineLevel="1">
      <c r="A575" s="446" t="s">
        <v>22</v>
      </c>
      <c r="B575" s="693" t="s">
        <v>377</v>
      </c>
      <c r="C575" s="5">
        <v>25</v>
      </c>
      <c r="D575" s="433" t="s">
        <v>254</v>
      </c>
      <c r="E575" s="433" t="s">
        <v>380</v>
      </c>
      <c r="F575" s="433" t="s">
        <v>394</v>
      </c>
      <c r="G575" s="849"/>
      <c r="H575" s="849"/>
      <c r="I575" s="849"/>
      <c r="J575" s="849"/>
    </row>
    <row r="576" spans="1:10" s="9" customFormat="1" ht="15" hidden="1" customHeight="1" outlineLevel="1">
      <c r="A576" s="260"/>
      <c r="B576" s="694" t="s">
        <v>377</v>
      </c>
      <c r="C576" s="695">
        <v>60</v>
      </c>
      <c r="D576" s="686" t="s">
        <v>255</v>
      </c>
      <c r="E576" s="686" t="s">
        <v>385</v>
      </c>
      <c r="F576" s="686" t="s">
        <v>395</v>
      </c>
      <c r="G576" s="849"/>
      <c r="H576" s="849"/>
      <c r="I576" s="849"/>
      <c r="J576" s="849"/>
    </row>
    <row r="577" spans="1:10" s="9" customFormat="1" ht="15" hidden="1" customHeight="1" outlineLevel="1">
      <c r="A577" s="446" t="s">
        <v>2448</v>
      </c>
      <c r="B577" s="693" t="s">
        <v>263</v>
      </c>
      <c r="C577" s="5">
        <v>25</v>
      </c>
      <c r="D577" s="433" t="s">
        <v>254</v>
      </c>
      <c r="E577" s="433" t="s">
        <v>2650</v>
      </c>
      <c r="F577" s="433" t="s">
        <v>152</v>
      </c>
      <c r="G577" s="849"/>
      <c r="H577" s="849"/>
      <c r="I577" s="849"/>
      <c r="J577" s="849"/>
    </row>
    <row r="578" spans="1:10" s="9" customFormat="1" ht="15" hidden="1" customHeight="1" outlineLevel="1">
      <c r="A578" s="260"/>
      <c r="B578" s="694" t="s">
        <v>263</v>
      </c>
      <c r="C578" s="695">
        <v>60</v>
      </c>
      <c r="D578" s="686" t="s">
        <v>290</v>
      </c>
      <c r="E578" s="686" t="s">
        <v>271</v>
      </c>
      <c r="F578" s="686" t="s">
        <v>393</v>
      </c>
      <c r="G578" s="851"/>
      <c r="H578" s="851"/>
      <c r="I578" s="851"/>
      <c r="J578" s="851"/>
    </row>
    <row r="579" spans="1:10" s="9" customFormat="1" ht="15" hidden="1" customHeight="1" outlineLevel="1">
      <c r="A579" s="262" t="s">
        <v>2028</v>
      </c>
      <c r="B579" s="479" t="s">
        <v>150</v>
      </c>
      <c r="C579" s="291" t="s">
        <v>256</v>
      </c>
      <c r="D579" s="480" t="s">
        <v>151</v>
      </c>
      <c r="E579" s="477"/>
      <c r="F579" s="477"/>
      <c r="G579" s="421"/>
      <c r="H579" s="478"/>
      <c r="I579" s="478"/>
      <c r="J579" s="478"/>
    </row>
    <row r="580" spans="1:10" s="9" customFormat="1" ht="15" hidden="1" customHeight="1" outlineLevel="1">
      <c r="A580" s="259" t="s">
        <v>0</v>
      </c>
      <c r="B580" s="294">
        <v>60</v>
      </c>
      <c r="C580" s="298" t="s">
        <v>260</v>
      </c>
      <c r="D580" s="298" t="s">
        <v>259</v>
      </c>
      <c r="E580" s="272"/>
      <c r="F580" s="299"/>
      <c r="G580" s="299"/>
      <c r="H580" s="299"/>
      <c r="I580" s="299"/>
      <c r="J580" s="299"/>
    </row>
    <row r="581" spans="1:10" s="9" customFormat="1" ht="15" hidden="1" customHeight="1" outlineLevel="1">
      <c r="A581" s="259" t="s">
        <v>2</v>
      </c>
      <c r="B581" s="294">
        <v>60</v>
      </c>
      <c r="C581" s="298" t="s">
        <v>265</v>
      </c>
      <c r="D581" s="298" t="s">
        <v>259</v>
      </c>
      <c r="E581" s="272"/>
      <c r="F581" s="299"/>
      <c r="G581" s="299"/>
      <c r="H581" s="299"/>
      <c r="I581" s="299"/>
      <c r="J581" s="299"/>
    </row>
    <row r="582" spans="1:10" s="9" customFormat="1" ht="15" hidden="1" customHeight="1" outlineLevel="1">
      <c r="A582" s="264" t="s">
        <v>2445</v>
      </c>
      <c r="B582" s="294">
        <v>100</v>
      </c>
      <c r="C582" s="298" t="s">
        <v>2651</v>
      </c>
      <c r="D582" s="298" t="s">
        <v>2654</v>
      </c>
      <c r="E582" s="272"/>
      <c r="F582" s="299"/>
      <c r="G582" s="299"/>
      <c r="H582" s="299"/>
      <c r="I582" s="299"/>
      <c r="J582" s="299"/>
    </row>
    <row r="583" spans="1:10" s="9" customFormat="1" ht="15" hidden="1" customHeight="1" outlineLevel="1">
      <c r="A583" s="264" t="s">
        <v>2446</v>
      </c>
      <c r="B583" s="294">
        <v>100</v>
      </c>
      <c r="C583" s="298" t="s">
        <v>2652</v>
      </c>
      <c r="D583" s="298" t="s">
        <v>2655</v>
      </c>
      <c r="E583" s="272"/>
      <c r="F583" s="299"/>
      <c r="G583" s="299"/>
      <c r="H583" s="299"/>
      <c r="I583" s="299"/>
      <c r="J583" s="299"/>
    </row>
    <row r="584" spans="1:10" s="9" customFormat="1" ht="15" hidden="1" customHeight="1" outlineLevel="1">
      <c r="A584" s="259" t="s">
        <v>4</v>
      </c>
      <c r="B584" s="294">
        <v>60</v>
      </c>
      <c r="C584" s="298" t="s">
        <v>268</v>
      </c>
      <c r="D584" s="298" t="s">
        <v>259</v>
      </c>
      <c r="E584" s="272"/>
      <c r="F584" s="299"/>
      <c r="G584" s="299"/>
      <c r="H584" s="299"/>
      <c r="I584" s="299"/>
      <c r="J584" s="299"/>
    </row>
    <row r="585" spans="1:10" s="9" customFormat="1" ht="15" hidden="1" customHeight="1" outlineLevel="1">
      <c r="A585" s="264" t="s">
        <v>2447</v>
      </c>
      <c r="B585" s="294">
        <v>100</v>
      </c>
      <c r="C585" s="298" t="s">
        <v>2653</v>
      </c>
      <c r="D585" s="298" t="s">
        <v>2656</v>
      </c>
      <c r="E585" s="272"/>
      <c r="F585" s="299"/>
      <c r="G585" s="299"/>
      <c r="H585" s="299"/>
      <c r="I585" s="299"/>
      <c r="J585" s="299"/>
    </row>
    <row r="586" spans="1:10" s="9" customFormat="1" ht="15" hidden="1" customHeight="1" outlineLevel="1">
      <c r="A586" s="259" t="s">
        <v>6</v>
      </c>
      <c r="B586" s="294">
        <v>70</v>
      </c>
      <c r="C586" s="298" t="s">
        <v>274</v>
      </c>
      <c r="D586" s="298" t="s">
        <v>273</v>
      </c>
      <c r="E586" s="272"/>
      <c r="F586" s="299"/>
      <c r="G586" s="299"/>
      <c r="H586" s="299"/>
      <c r="I586" s="299"/>
      <c r="J586" s="299"/>
    </row>
    <row r="587" spans="1:10" s="9" customFormat="1" ht="15" hidden="1" customHeight="1" outlineLevel="1">
      <c r="A587" s="259" t="s">
        <v>8</v>
      </c>
      <c r="B587" s="294" t="s">
        <v>278</v>
      </c>
      <c r="C587" s="298" t="s">
        <v>279</v>
      </c>
      <c r="D587" s="298" t="s">
        <v>277</v>
      </c>
      <c r="E587" s="272"/>
      <c r="F587" s="299"/>
      <c r="G587" s="299"/>
      <c r="H587" s="299"/>
      <c r="I587" s="299"/>
      <c r="J587" s="299"/>
    </row>
    <row r="588" spans="1:10" s="9" customFormat="1" ht="15" hidden="1" customHeight="1" outlineLevel="1">
      <c r="A588" s="259" t="s">
        <v>10</v>
      </c>
      <c r="B588" s="294">
        <v>70</v>
      </c>
      <c r="C588" s="298" t="s">
        <v>281</v>
      </c>
      <c r="D588" s="298" t="s">
        <v>282</v>
      </c>
      <c r="E588" s="272"/>
      <c r="F588" s="299"/>
      <c r="G588" s="299"/>
      <c r="H588" s="299"/>
      <c r="I588" s="299"/>
      <c r="J588" s="299"/>
    </row>
    <row r="589" spans="1:10" s="9" customFormat="1" ht="15" hidden="1" customHeight="1" outlineLevel="1">
      <c r="A589" s="259" t="s">
        <v>12</v>
      </c>
      <c r="B589" s="294">
        <v>85</v>
      </c>
      <c r="C589" s="298" t="s">
        <v>274</v>
      </c>
      <c r="D589" s="298" t="s">
        <v>286</v>
      </c>
      <c r="E589" s="272"/>
      <c r="F589" s="299"/>
      <c r="G589" s="299"/>
      <c r="H589" s="299"/>
      <c r="I589" s="299"/>
      <c r="J589" s="299"/>
    </row>
    <row r="590" spans="1:10" s="9" customFormat="1" ht="15" hidden="1" customHeight="1" outlineLevel="1">
      <c r="A590" s="259" t="s">
        <v>14</v>
      </c>
      <c r="B590" s="294">
        <v>60</v>
      </c>
      <c r="C590" s="298" t="s">
        <v>396</v>
      </c>
      <c r="D590" s="298" t="s">
        <v>387</v>
      </c>
      <c r="E590" s="272"/>
      <c r="F590" s="299"/>
      <c r="G590" s="299"/>
      <c r="H590" s="299"/>
      <c r="I590" s="299"/>
      <c r="J590" s="299"/>
    </row>
    <row r="591" spans="1:10" s="9" customFormat="1" ht="15" hidden="1" customHeight="1" outlineLevel="1">
      <c r="A591" s="259" t="s">
        <v>16</v>
      </c>
      <c r="B591" s="294">
        <v>60</v>
      </c>
      <c r="C591" s="298" t="s">
        <v>397</v>
      </c>
      <c r="D591" s="298" t="s">
        <v>389</v>
      </c>
      <c r="E591" s="272"/>
      <c r="F591" s="299"/>
      <c r="G591" s="299"/>
      <c r="H591" s="299"/>
      <c r="I591" s="299"/>
      <c r="J591" s="299"/>
    </row>
    <row r="592" spans="1:10" s="9" customFormat="1" ht="15" hidden="1" customHeight="1" outlineLevel="1">
      <c r="A592" s="259" t="s">
        <v>18</v>
      </c>
      <c r="B592" s="294">
        <v>80</v>
      </c>
      <c r="C592" s="298" t="s">
        <v>398</v>
      </c>
      <c r="D592" s="298" t="s">
        <v>391</v>
      </c>
      <c r="E592" s="272"/>
      <c r="F592" s="299"/>
      <c r="G592" s="299"/>
      <c r="H592" s="299"/>
      <c r="I592" s="299"/>
      <c r="J592" s="299"/>
    </row>
    <row r="593" spans="1:17" s="9" customFormat="1" ht="15" hidden="1" customHeight="1" outlineLevel="1">
      <c r="A593" s="259" t="s">
        <v>20</v>
      </c>
      <c r="B593" s="294">
        <v>60</v>
      </c>
      <c r="C593" s="298" t="s">
        <v>399</v>
      </c>
      <c r="D593" s="298" t="s">
        <v>393</v>
      </c>
      <c r="E593" s="272"/>
      <c r="F593" s="299"/>
      <c r="G593" s="299"/>
      <c r="H593" s="299"/>
      <c r="I593" s="299"/>
      <c r="J593" s="299"/>
    </row>
    <row r="594" spans="1:17" s="9" customFormat="1" ht="15" hidden="1" customHeight="1" outlineLevel="1">
      <c r="A594" s="259" t="s">
        <v>22</v>
      </c>
      <c r="B594" s="294">
        <v>60</v>
      </c>
      <c r="C594" s="298" t="s">
        <v>400</v>
      </c>
      <c r="D594" s="298" t="s">
        <v>395</v>
      </c>
      <c r="E594" s="272"/>
      <c r="F594" s="299"/>
      <c r="G594" s="299"/>
      <c r="H594" s="299"/>
      <c r="I594" s="299"/>
      <c r="J594" s="299"/>
    </row>
    <row r="595" spans="1:17" s="9" customFormat="1" ht="15" hidden="1" customHeight="1" outlineLevel="1">
      <c r="A595" s="259" t="s">
        <v>2448</v>
      </c>
      <c r="B595" s="294">
        <v>100</v>
      </c>
      <c r="C595" s="298" t="s">
        <v>2651</v>
      </c>
      <c r="D595" s="298" t="s">
        <v>2657</v>
      </c>
      <c r="E595" s="272"/>
      <c r="F595" s="299"/>
      <c r="G595" s="299"/>
      <c r="H595" s="299"/>
      <c r="I595" s="299"/>
      <c r="J595" s="299"/>
    </row>
    <row r="596" spans="1:17" s="9" customFormat="1" ht="15" hidden="1" customHeight="1" outlineLevel="1">
      <c r="A596" s="262" t="s">
        <v>2030</v>
      </c>
      <c r="B596" s="940" t="s">
        <v>2031</v>
      </c>
      <c r="C596" s="940"/>
      <c r="D596" s="938" t="s">
        <v>2032</v>
      </c>
      <c r="E596" s="938"/>
      <c r="F596" s="938" t="s">
        <v>2033</v>
      </c>
      <c r="G596" s="939"/>
      <c r="H596" s="938" t="s">
        <v>2034</v>
      </c>
      <c r="I596" s="938"/>
      <c r="J596" s="938"/>
      <c r="L596" s="142"/>
      <c r="Q596" s="142"/>
    </row>
    <row r="597" spans="1:17" s="9" customFormat="1" ht="15" hidden="1" customHeight="1" outlineLevel="1">
      <c r="A597" s="259" t="s">
        <v>0</v>
      </c>
      <c r="B597" s="809" t="s">
        <v>2301</v>
      </c>
      <c r="C597" s="810"/>
      <c r="D597" s="809" t="s">
        <v>2302</v>
      </c>
      <c r="E597" s="810"/>
      <c r="F597" s="809" t="s">
        <v>2303</v>
      </c>
      <c r="G597" s="811"/>
      <c r="H597" s="810" t="s">
        <v>2564</v>
      </c>
      <c r="I597" s="810"/>
      <c r="J597" s="810"/>
    </row>
    <row r="598" spans="1:17" s="9" customFormat="1" ht="15" hidden="1" customHeight="1" outlineLevel="1">
      <c r="A598" s="259" t="s">
        <v>2</v>
      </c>
      <c r="B598" s="809" t="s">
        <v>2304</v>
      </c>
      <c r="C598" s="810"/>
      <c r="D598" s="809" t="s">
        <v>2305</v>
      </c>
      <c r="E598" s="810"/>
      <c r="F598" s="809" t="s">
        <v>2306</v>
      </c>
      <c r="G598" s="811"/>
      <c r="H598" s="810" t="s">
        <v>2565</v>
      </c>
      <c r="I598" s="810"/>
      <c r="J598" s="810"/>
    </row>
    <row r="599" spans="1:17" s="9" customFormat="1" ht="15" hidden="1" customHeight="1" outlineLevel="1">
      <c r="A599" s="264" t="s">
        <v>2445</v>
      </c>
      <c r="B599" s="809" t="s">
        <v>2560</v>
      </c>
      <c r="C599" s="810"/>
      <c r="D599" s="809" t="s">
        <v>2561</v>
      </c>
      <c r="E599" s="810"/>
      <c r="F599" s="809" t="s">
        <v>2562</v>
      </c>
      <c r="G599" s="811"/>
      <c r="H599" s="810" t="s">
        <v>2563</v>
      </c>
      <c r="I599" s="810"/>
      <c r="J599" s="810"/>
    </row>
    <row r="600" spans="1:17" s="9" customFormat="1" ht="15" hidden="1" customHeight="1" outlineLevel="1">
      <c r="A600" s="264" t="s">
        <v>2446</v>
      </c>
      <c r="B600" s="809" t="s">
        <v>2571</v>
      </c>
      <c r="C600" s="810"/>
      <c r="D600" s="809" t="s">
        <v>2572</v>
      </c>
      <c r="E600" s="810"/>
      <c r="F600" s="809" t="s">
        <v>2631</v>
      </c>
      <c r="G600" s="811"/>
      <c r="H600" s="810" t="s">
        <v>2573</v>
      </c>
      <c r="I600" s="810"/>
      <c r="J600" s="810"/>
    </row>
    <row r="601" spans="1:17" s="9" customFormat="1" ht="15" hidden="1" customHeight="1" outlineLevel="1">
      <c r="A601" s="259" t="s">
        <v>4</v>
      </c>
      <c r="B601" s="809" t="s">
        <v>2307</v>
      </c>
      <c r="C601" s="810"/>
      <c r="D601" s="809" t="s">
        <v>2308</v>
      </c>
      <c r="E601" s="810"/>
      <c r="F601" s="809" t="s">
        <v>2309</v>
      </c>
      <c r="G601" s="811"/>
      <c r="H601" s="810" t="s">
        <v>2566</v>
      </c>
      <c r="I601" s="810"/>
      <c r="J601" s="810"/>
    </row>
    <row r="602" spans="1:17" s="9" customFormat="1" ht="15" hidden="1" customHeight="1" outlineLevel="1">
      <c r="A602" s="264" t="s">
        <v>2447</v>
      </c>
      <c r="B602" s="809" t="s">
        <v>2574</v>
      </c>
      <c r="C602" s="810"/>
      <c r="D602" s="809" t="s">
        <v>2575</v>
      </c>
      <c r="E602" s="810"/>
      <c r="F602" s="809" t="s">
        <v>67</v>
      </c>
      <c r="G602" s="811"/>
      <c r="H602" s="810" t="s">
        <v>67</v>
      </c>
      <c r="I602" s="810"/>
      <c r="J602" s="810"/>
    </row>
    <row r="603" spans="1:17" s="9" customFormat="1" ht="15" hidden="1" customHeight="1" outlineLevel="1">
      <c r="A603" s="259" t="s">
        <v>6</v>
      </c>
      <c r="B603" s="809" t="s">
        <v>2310</v>
      </c>
      <c r="C603" s="810"/>
      <c r="D603" s="809" t="s">
        <v>2311</v>
      </c>
      <c r="E603" s="810"/>
      <c r="F603" s="809" t="s">
        <v>67</v>
      </c>
      <c r="G603" s="811"/>
      <c r="H603" s="810" t="s">
        <v>67</v>
      </c>
      <c r="I603" s="810"/>
      <c r="J603" s="810"/>
    </row>
    <row r="604" spans="1:17" s="9" customFormat="1" ht="15" hidden="1" customHeight="1" outlineLevel="1">
      <c r="A604" s="259" t="s">
        <v>8</v>
      </c>
      <c r="B604" s="809" t="s">
        <v>2312</v>
      </c>
      <c r="C604" s="810"/>
      <c r="D604" s="809" t="s">
        <v>2313</v>
      </c>
      <c r="E604" s="810"/>
      <c r="F604" s="809" t="s">
        <v>67</v>
      </c>
      <c r="G604" s="811"/>
      <c r="H604" s="810" t="s">
        <v>67</v>
      </c>
      <c r="I604" s="810"/>
      <c r="J604" s="810"/>
    </row>
    <row r="605" spans="1:17" s="9" customFormat="1" ht="15" hidden="1" customHeight="1" outlineLevel="1">
      <c r="A605" s="259" t="s">
        <v>10</v>
      </c>
      <c r="B605" s="809" t="s">
        <v>2314</v>
      </c>
      <c r="C605" s="810"/>
      <c r="D605" s="809" t="s">
        <v>2315</v>
      </c>
      <c r="E605" s="810"/>
      <c r="F605" s="809" t="s">
        <v>2316</v>
      </c>
      <c r="G605" s="811"/>
      <c r="H605" s="810" t="s">
        <v>2567</v>
      </c>
      <c r="I605" s="810"/>
      <c r="J605" s="810"/>
    </row>
    <row r="606" spans="1:17" s="9" customFormat="1" ht="15" hidden="1" customHeight="1" outlineLevel="1">
      <c r="A606" s="259" t="s">
        <v>12</v>
      </c>
      <c r="B606" s="809" t="s">
        <v>2317</v>
      </c>
      <c r="C606" s="810"/>
      <c r="D606" s="809" t="s">
        <v>2318</v>
      </c>
      <c r="E606" s="810"/>
      <c r="F606" s="809" t="s">
        <v>67</v>
      </c>
      <c r="G606" s="811"/>
      <c r="H606" s="810" t="s">
        <v>67</v>
      </c>
      <c r="I606" s="810"/>
      <c r="J606" s="810"/>
    </row>
    <row r="607" spans="1:17" s="9" customFormat="1" ht="15" hidden="1" customHeight="1" outlineLevel="1">
      <c r="A607" s="259" t="s">
        <v>14</v>
      </c>
      <c r="B607" s="809" t="s">
        <v>2319</v>
      </c>
      <c r="C607" s="810"/>
      <c r="D607" s="809" t="s">
        <v>2320</v>
      </c>
      <c r="E607" s="810"/>
      <c r="F607" s="809" t="s">
        <v>2321</v>
      </c>
      <c r="G607" s="811"/>
      <c r="H607" s="810" t="s">
        <v>2568</v>
      </c>
      <c r="I607" s="810"/>
      <c r="J607" s="810"/>
    </row>
    <row r="608" spans="1:17" s="9" customFormat="1" ht="15" hidden="1" customHeight="1" outlineLevel="1">
      <c r="A608" s="259" t="s">
        <v>16</v>
      </c>
      <c r="B608" s="809" t="s">
        <v>2322</v>
      </c>
      <c r="C608" s="810"/>
      <c r="D608" s="809" t="s">
        <v>2323</v>
      </c>
      <c r="E608" s="810"/>
      <c r="F608" s="809" t="s">
        <v>2324</v>
      </c>
      <c r="G608" s="811"/>
      <c r="H608" s="810" t="s">
        <v>2569</v>
      </c>
      <c r="I608" s="810"/>
      <c r="J608" s="810"/>
    </row>
    <row r="609" spans="1:10" s="9" customFormat="1" ht="15" hidden="1" customHeight="1" outlineLevel="1">
      <c r="A609" s="259" t="s">
        <v>18</v>
      </c>
      <c r="B609" s="809" t="s">
        <v>2325</v>
      </c>
      <c r="C609" s="810"/>
      <c r="D609" s="809" t="s">
        <v>2326</v>
      </c>
      <c r="E609" s="810"/>
      <c r="F609" s="809" t="s">
        <v>67</v>
      </c>
      <c r="G609" s="811"/>
      <c r="H609" s="810" t="s">
        <v>67</v>
      </c>
      <c r="I609" s="810"/>
      <c r="J609" s="810"/>
    </row>
    <row r="610" spans="1:10" s="9" customFormat="1" ht="15" hidden="1" customHeight="1" outlineLevel="1">
      <c r="A610" s="259" t="s">
        <v>20</v>
      </c>
      <c r="B610" s="809" t="s">
        <v>2327</v>
      </c>
      <c r="C610" s="810"/>
      <c r="D610" s="809" t="s">
        <v>2328</v>
      </c>
      <c r="E610" s="810"/>
      <c r="F610" s="809" t="s">
        <v>67</v>
      </c>
      <c r="G610" s="811"/>
      <c r="H610" s="810" t="s">
        <v>67</v>
      </c>
      <c r="I610" s="810"/>
      <c r="J610" s="810"/>
    </row>
    <row r="611" spans="1:10" s="9" customFormat="1" ht="15" hidden="1" customHeight="1" outlineLevel="1">
      <c r="A611" s="259" t="s">
        <v>22</v>
      </c>
      <c r="B611" s="809" t="s">
        <v>2329</v>
      </c>
      <c r="C611" s="810"/>
      <c r="D611" s="809" t="s">
        <v>2330</v>
      </c>
      <c r="E611" s="810"/>
      <c r="F611" s="809" t="s">
        <v>2331</v>
      </c>
      <c r="G611" s="811"/>
      <c r="H611" s="810" t="s">
        <v>2570</v>
      </c>
      <c r="I611" s="810"/>
      <c r="J611" s="810"/>
    </row>
    <row r="612" spans="1:10" s="9" customFormat="1" ht="15" hidden="1" customHeight="1" outlineLevel="1">
      <c r="A612" s="259" t="s">
        <v>2448</v>
      </c>
      <c r="B612" s="809" t="s">
        <v>2576</v>
      </c>
      <c r="C612" s="810"/>
      <c r="D612" s="809" t="s">
        <v>2577</v>
      </c>
      <c r="E612" s="810"/>
      <c r="F612" s="809" t="s">
        <v>67</v>
      </c>
      <c r="G612" s="811"/>
      <c r="H612" s="810" t="s">
        <v>67</v>
      </c>
      <c r="I612" s="810"/>
      <c r="J612" s="810"/>
    </row>
    <row r="613" spans="1:10" s="9" customFormat="1" ht="15" hidden="1" customHeight="1" outlineLevel="1">
      <c r="A613" s="262" t="s">
        <v>911</v>
      </c>
      <c r="B613" s="944" t="s">
        <v>910</v>
      </c>
      <c r="C613" s="859"/>
      <c r="D613" s="944" t="s">
        <v>2035</v>
      </c>
      <c r="E613" s="959"/>
      <c r="F613" s="958" t="s">
        <v>912</v>
      </c>
      <c r="G613" s="859"/>
      <c r="H613" s="444"/>
      <c r="I613" s="444"/>
      <c r="J613" s="427"/>
    </row>
    <row r="614" spans="1:10" s="9" customFormat="1" ht="15" hidden="1" customHeight="1" outlineLevel="1">
      <c r="A614" s="259" t="s">
        <v>0</v>
      </c>
      <c r="B614" s="809" t="s">
        <v>2332</v>
      </c>
      <c r="C614" s="811"/>
      <c r="D614" s="809" t="s">
        <v>2333</v>
      </c>
      <c r="E614" s="811"/>
      <c r="F614" s="809" t="s">
        <v>67</v>
      </c>
      <c r="G614" s="812"/>
      <c r="J614" s="131"/>
    </row>
    <row r="615" spans="1:10" s="9" customFormat="1" ht="15" hidden="1" customHeight="1" outlineLevel="1">
      <c r="A615" s="259" t="s">
        <v>2</v>
      </c>
      <c r="B615" s="809" t="s">
        <v>2634</v>
      </c>
      <c r="C615" s="811"/>
      <c r="D615" s="809" t="s">
        <v>2632</v>
      </c>
      <c r="E615" s="811"/>
      <c r="F615" s="809" t="s">
        <v>67</v>
      </c>
      <c r="G615" s="812"/>
      <c r="J615" s="131"/>
    </row>
    <row r="616" spans="1:10" s="9" customFormat="1" ht="15" hidden="1" customHeight="1" outlineLevel="1">
      <c r="A616" s="264" t="s">
        <v>2445</v>
      </c>
      <c r="B616" s="809" t="s">
        <v>2637</v>
      </c>
      <c r="C616" s="811"/>
      <c r="D616" s="809" t="s">
        <v>2633</v>
      </c>
      <c r="E616" s="811"/>
      <c r="F616" s="809" t="s">
        <v>67</v>
      </c>
      <c r="G616" s="812"/>
      <c r="J616" s="131"/>
    </row>
    <row r="617" spans="1:10" s="9" customFormat="1" ht="15" hidden="1" customHeight="1" outlineLevel="1">
      <c r="A617" s="264" t="s">
        <v>2446</v>
      </c>
      <c r="B617" s="809" t="s">
        <v>2638</v>
      </c>
      <c r="C617" s="811"/>
      <c r="D617" s="809" t="s">
        <v>2639</v>
      </c>
      <c r="E617" s="811"/>
      <c r="F617" s="809" t="s">
        <v>67</v>
      </c>
      <c r="G617" s="812"/>
      <c r="J617" s="131"/>
    </row>
    <row r="618" spans="1:10" s="9" customFormat="1" ht="15" hidden="1" customHeight="1" outlineLevel="1">
      <c r="A618" s="259" t="s">
        <v>4</v>
      </c>
      <c r="B618" s="809" t="s">
        <v>2334</v>
      </c>
      <c r="C618" s="811"/>
      <c r="D618" s="809" t="s">
        <v>2335</v>
      </c>
      <c r="E618" s="811"/>
      <c r="F618" s="809" t="s">
        <v>67</v>
      </c>
      <c r="G618" s="812"/>
      <c r="J618" s="131"/>
    </row>
    <row r="619" spans="1:10" s="9" customFormat="1" ht="15" hidden="1" customHeight="1" outlineLevel="1">
      <c r="A619" s="264" t="s">
        <v>2447</v>
      </c>
      <c r="B619" s="809" t="s">
        <v>2640</v>
      </c>
      <c r="C619" s="811"/>
      <c r="D619" s="809" t="s">
        <v>67</v>
      </c>
      <c r="E619" s="811"/>
      <c r="F619" s="809" t="s">
        <v>2636</v>
      </c>
      <c r="G619" s="811"/>
      <c r="J619" s="131"/>
    </row>
    <row r="620" spans="1:10" s="9" customFormat="1" ht="15" hidden="1" customHeight="1" outlineLevel="1">
      <c r="A620" s="259" t="s">
        <v>6</v>
      </c>
      <c r="B620" s="809" t="s">
        <v>2336</v>
      </c>
      <c r="C620" s="811"/>
      <c r="D620" s="809" t="s">
        <v>67</v>
      </c>
      <c r="E620" s="811"/>
      <c r="F620" s="809" t="s">
        <v>2635</v>
      </c>
      <c r="G620" s="812"/>
      <c r="J620" s="131"/>
    </row>
    <row r="621" spans="1:10" s="9" customFormat="1" ht="15" hidden="1" customHeight="1" outlineLevel="1">
      <c r="A621" s="259" t="s">
        <v>8</v>
      </c>
      <c r="B621" s="809" t="s">
        <v>2337</v>
      </c>
      <c r="C621" s="811"/>
      <c r="D621" s="809" t="s">
        <v>67</v>
      </c>
      <c r="E621" s="811"/>
      <c r="F621" s="809" t="s">
        <v>2338</v>
      </c>
      <c r="G621" s="812"/>
      <c r="J621" s="131"/>
    </row>
    <row r="622" spans="1:10" s="9" customFormat="1" ht="15" hidden="1" customHeight="1" outlineLevel="1">
      <c r="A622" s="259" t="s">
        <v>10</v>
      </c>
      <c r="B622" s="809" t="s">
        <v>2339</v>
      </c>
      <c r="C622" s="811"/>
      <c r="D622" s="809" t="s">
        <v>2340</v>
      </c>
      <c r="E622" s="811"/>
      <c r="F622" s="809" t="s">
        <v>67</v>
      </c>
      <c r="G622" s="812"/>
      <c r="J622" s="131"/>
    </row>
    <row r="623" spans="1:10" s="9" customFormat="1" ht="15" hidden="1" customHeight="1" outlineLevel="1">
      <c r="A623" s="259" t="s">
        <v>12</v>
      </c>
      <c r="B623" s="809" t="s">
        <v>2341</v>
      </c>
      <c r="C623" s="811"/>
      <c r="D623" s="809" t="s">
        <v>67</v>
      </c>
      <c r="E623" s="811"/>
      <c r="F623" s="809" t="s">
        <v>2342</v>
      </c>
      <c r="G623" s="812"/>
      <c r="J623" s="131"/>
    </row>
    <row r="624" spans="1:10" s="9" customFormat="1" ht="15" hidden="1" customHeight="1" outlineLevel="1">
      <c r="A624" s="259" t="s">
        <v>14</v>
      </c>
      <c r="B624" s="809" t="s">
        <v>2380</v>
      </c>
      <c r="C624" s="811"/>
      <c r="D624" s="809" t="s">
        <v>2381</v>
      </c>
      <c r="E624" s="811"/>
      <c r="F624" s="809" t="s">
        <v>67</v>
      </c>
      <c r="G624" s="811"/>
      <c r="J624" s="131"/>
    </row>
    <row r="625" spans="1:10" s="9" customFormat="1" ht="15" hidden="1" customHeight="1" outlineLevel="1">
      <c r="A625" s="259" t="s">
        <v>16</v>
      </c>
      <c r="B625" s="809" t="s">
        <v>2382</v>
      </c>
      <c r="C625" s="811"/>
      <c r="D625" s="809" t="s">
        <v>2383</v>
      </c>
      <c r="E625" s="811"/>
      <c r="F625" s="809" t="s">
        <v>67</v>
      </c>
      <c r="G625" s="811"/>
      <c r="J625" s="131"/>
    </row>
    <row r="626" spans="1:10" s="9" customFormat="1" ht="15" hidden="1" customHeight="1" outlineLevel="1">
      <c r="A626" s="259" t="s">
        <v>18</v>
      </c>
      <c r="B626" s="809" t="s">
        <v>2384</v>
      </c>
      <c r="C626" s="811"/>
      <c r="D626" s="809" t="s">
        <v>67</v>
      </c>
      <c r="E626" s="811"/>
      <c r="F626" s="809" t="s">
        <v>2385</v>
      </c>
      <c r="G626" s="811"/>
      <c r="J626" s="131"/>
    </row>
    <row r="627" spans="1:10" s="9" customFormat="1" ht="15" hidden="1" customHeight="1" outlineLevel="1">
      <c r="A627" s="259" t="s">
        <v>20</v>
      </c>
      <c r="B627" s="809" t="s">
        <v>2386</v>
      </c>
      <c r="C627" s="811"/>
      <c r="D627" s="809" t="s">
        <v>67</v>
      </c>
      <c r="E627" s="811"/>
      <c r="F627" s="809" t="s">
        <v>2642</v>
      </c>
      <c r="G627" s="811"/>
      <c r="J627" s="131"/>
    </row>
    <row r="628" spans="1:10" s="9" customFormat="1" ht="15" hidden="1" customHeight="1" outlineLevel="1">
      <c r="A628" s="259" t="s">
        <v>22</v>
      </c>
      <c r="B628" s="809" t="s">
        <v>2387</v>
      </c>
      <c r="C628" s="811"/>
      <c r="D628" s="809" t="s">
        <v>2388</v>
      </c>
      <c r="E628" s="811"/>
      <c r="F628" s="809" t="s">
        <v>67</v>
      </c>
      <c r="G628" s="811"/>
      <c r="J628" s="131"/>
    </row>
    <row r="629" spans="1:10" s="9" customFormat="1" ht="15" hidden="1" customHeight="1" outlineLevel="1" thickBot="1">
      <c r="A629" s="259" t="s">
        <v>2448</v>
      </c>
      <c r="B629" s="809" t="s">
        <v>2641</v>
      </c>
      <c r="C629" s="811"/>
      <c r="D629" s="809" t="s">
        <v>67</v>
      </c>
      <c r="E629" s="811"/>
      <c r="F629" s="809" t="s">
        <v>2643</v>
      </c>
      <c r="G629" s="811"/>
      <c r="J629" s="131"/>
    </row>
    <row r="630" spans="1:10" s="9" customFormat="1" ht="15" customHeight="1" collapsed="1" thickBot="1">
      <c r="A630" s="143" t="s">
        <v>913</v>
      </c>
      <c r="B630" s="144"/>
      <c r="C630" s="144"/>
      <c r="D630" s="144"/>
      <c r="E630" s="144"/>
      <c r="F630" s="144"/>
      <c r="G630" s="144"/>
      <c r="H630" s="144"/>
      <c r="I630" s="144"/>
      <c r="J630" s="144"/>
    </row>
    <row r="631" spans="1:10" ht="15" hidden="1" customHeight="1" outlineLevel="1">
      <c r="A631" s="278" t="s">
        <v>914</v>
      </c>
      <c r="B631" s="286" t="s">
        <v>111</v>
      </c>
      <c r="C631" s="280" t="s">
        <v>915</v>
      </c>
      <c r="D631" s="271"/>
      <c r="E631" s="309" t="s">
        <v>916</v>
      </c>
      <c r="F631" s="309"/>
      <c r="G631" s="309"/>
      <c r="H631" s="309"/>
      <c r="I631" s="309"/>
      <c r="J631" s="360"/>
    </row>
    <row r="632" spans="1:10" ht="15" hidden="1" customHeight="1" outlineLevel="1">
      <c r="A632" s="282" t="s">
        <v>2036</v>
      </c>
      <c r="B632" s="149" t="s">
        <v>111</v>
      </c>
      <c r="C632" s="283" t="s">
        <v>2037</v>
      </c>
      <c r="D632" s="284"/>
      <c r="E632" s="359"/>
      <c r="F632" s="359"/>
      <c r="G632" s="359"/>
      <c r="H632" s="359"/>
      <c r="I632" s="359"/>
      <c r="J632" s="321"/>
    </row>
    <row r="633" spans="1:10" ht="15" hidden="1" customHeight="1" outlineLevel="1">
      <c r="A633" s="282" t="s">
        <v>917</v>
      </c>
      <c r="B633" s="149" t="s">
        <v>111</v>
      </c>
      <c r="C633" s="283"/>
      <c r="D633" s="284"/>
      <c r="E633" s="305"/>
      <c r="F633" s="305"/>
      <c r="G633" s="305"/>
      <c r="H633" s="305"/>
      <c r="I633" s="305"/>
      <c r="J633" s="321"/>
    </row>
    <row r="634" spans="1:10" ht="15" hidden="1" customHeight="1" outlineLevel="1">
      <c r="A634" s="323" t="s">
        <v>918</v>
      </c>
      <c r="B634" s="150" t="s">
        <v>111</v>
      </c>
      <c r="C634" s="437"/>
      <c r="D634" s="435"/>
    </row>
    <row r="635" spans="1:10" ht="15" hidden="1" customHeight="1" outlineLevel="1">
      <c r="A635" s="323" t="s">
        <v>919</v>
      </c>
      <c r="B635" s="150" t="s">
        <v>111</v>
      </c>
      <c r="C635" s="437"/>
      <c r="D635" s="435"/>
    </row>
    <row r="636" spans="1:10" ht="15" hidden="1" customHeight="1" outlineLevel="1">
      <c r="A636" s="324" t="s">
        <v>920</v>
      </c>
      <c r="B636" s="281" t="s">
        <v>111</v>
      </c>
      <c r="C636" s="325"/>
      <c r="D636" s="317"/>
      <c r="E636" s="326"/>
      <c r="F636" s="326"/>
      <c r="G636" s="326"/>
      <c r="H636" s="326"/>
      <c r="I636" s="326"/>
      <c r="J636" s="176"/>
    </row>
    <row r="637" spans="1:10" ht="15" hidden="1" customHeight="1" outlineLevel="1">
      <c r="A637" s="278" t="s">
        <v>921</v>
      </c>
      <c r="B637" s="286" t="s">
        <v>111</v>
      </c>
      <c r="C637" s="280"/>
      <c r="D637" s="271"/>
      <c r="E637" s="295"/>
      <c r="F637" s="295"/>
      <c r="G637" s="295"/>
      <c r="H637" s="295"/>
      <c r="I637" s="295"/>
      <c r="J637" s="360"/>
    </row>
    <row r="638" spans="1:10" ht="15" hidden="1" customHeight="1" outlineLevel="1">
      <c r="A638" s="278" t="s">
        <v>922</v>
      </c>
      <c r="B638" s="286" t="s">
        <v>111</v>
      </c>
      <c r="C638" s="280"/>
      <c r="D638" s="271"/>
      <c r="E638" s="295"/>
      <c r="F638" s="295"/>
      <c r="G638" s="295"/>
      <c r="H638" s="295"/>
      <c r="I638" s="295"/>
      <c r="J638" s="360"/>
    </row>
    <row r="639" spans="1:10" ht="15" hidden="1" customHeight="1" outlineLevel="1">
      <c r="A639" s="278" t="s">
        <v>923</v>
      </c>
      <c r="B639" s="286" t="s">
        <v>111</v>
      </c>
      <c r="C639" s="309" t="s">
        <v>924</v>
      </c>
      <c r="D639" s="309"/>
      <c r="E639" s="295"/>
      <c r="F639" s="295"/>
      <c r="G639" s="295"/>
      <c r="H639" s="295"/>
      <c r="I639" s="295"/>
      <c r="J639" s="360"/>
    </row>
    <row r="640" spans="1:10" ht="15" hidden="1" customHeight="1" outlineLevel="1">
      <c r="A640" s="278" t="s">
        <v>925</v>
      </c>
      <c r="B640" s="286" t="s">
        <v>111</v>
      </c>
      <c r="C640" s="280"/>
      <c r="D640" s="309"/>
      <c r="E640" s="295"/>
      <c r="F640" s="295"/>
      <c r="G640" s="295"/>
      <c r="H640" s="295"/>
      <c r="I640" s="295"/>
      <c r="J640" s="360"/>
    </row>
    <row r="641" spans="1:10" ht="15" hidden="1" customHeight="1" outlineLevel="1">
      <c r="A641" s="278" t="s">
        <v>926</v>
      </c>
      <c r="B641" s="286" t="s">
        <v>111</v>
      </c>
      <c r="C641" s="280"/>
      <c r="D641" s="271"/>
      <c r="E641" s="295"/>
      <c r="F641" s="295"/>
      <c r="G641" s="295"/>
      <c r="H641" s="295"/>
      <c r="I641" s="295"/>
      <c r="J641" s="360"/>
    </row>
    <row r="642" spans="1:10" ht="15" hidden="1" customHeight="1" outlineLevel="1">
      <c r="A642" s="282" t="s">
        <v>927</v>
      </c>
      <c r="B642" s="149" t="s">
        <v>111</v>
      </c>
      <c r="C642" s="283" t="s">
        <v>928</v>
      </c>
      <c r="D642" s="284"/>
      <c r="E642" s="305"/>
      <c r="F642" s="305"/>
      <c r="G642" s="305"/>
      <c r="H642" s="305"/>
      <c r="I642" s="305"/>
      <c r="J642" s="321"/>
    </row>
    <row r="643" spans="1:10" ht="15" hidden="1" customHeight="1" outlineLevel="1">
      <c r="A643" s="323" t="s">
        <v>929</v>
      </c>
      <c r="B643" s="150" t="s">
        <v>111</v>
      </c>
      <c r="C643" s="437"/>
      <c r="D643" s="435"/>
    </row>
    <row r="644" spans="1:10" ht="15" hidden="1" customHeight="1" outlineLevel="1">
      <c r="A644" s="323" t="s">
        <v>930</v>
      </c>
      <c r="B644" s="150" t="s">
        <v>111</v>
      </c>
      <c r="C644" s="437" t="s">
        <v>931</v>
      </c>
      <c r="D644" s="435"/>
    </row>
    <row r="645" spans="1:10" ht="15" hidden="1" customHeight="1" outlineLevel="1">
      <c r="A645" s="323" t="s">
        <v>932</v>
      </c>
      <c r="B645" s="150" t="s">
        <v>111</v>
      </c>
      <c r="C645" s="437"/>
      <c r="D645" s="435"/>
    </row>
    <row r="646" spans="1:10" ht="15" hidden="1" customHeight="1" outlineLevel="1">
      <c r="A646" s="323" t="s">
        <v>933</v>
      </c>
      <c r="B646" s="150" t="s">
        <v>111</v>
      </c>
      <c r="C646" s="437"/>
      <c r="D646" s="435"/>
    </row>
    <row r="647" spans="1:10" ht="15" hidden="1" customHeight="1" outlineLevel="1">
      <c r="A647" s="323" t="s">
        <v>934</v>
      </c>
      <c r="B647" s="150" t="s">
        <v>111</v>
      </c>
      <c r="C647" s="437"/>
      <c r="D647" s="435"/>
    </row>
    <row r="648" spans="1:10" s="9" customFormat="1" ht="15" hidden="1" customHeight="1" outlineLevel="1">
      <c r="A648" s="282" t="s">
        <v>935</v>
      </c>
      <c r="B648" s="149" t="s">
        <v>111</v>
      </c>
      <c r="C648" s="283"/>
      <c r="D648" s="284"/>
      <c r="E648" s="305"/>
      <c r="F648" s="305"/>
      <c r="G648" s="305"/>
      <c r="H648" s="305"/>
      <c r="I648" s="305"/>
      <c r="J648" s="321"/>
    </row>
    <row r="649" spans="1:10" s="9" customFormat="1" ht="15" hidden="1" customHeight="1" outlineLevel="1">
      <c r="A649" s="323" t="s">
        <v>936</v>
      </c>
      <c r="B649" s="150" t="s">
        <v>111</v>
      </c>
      <c r="C649" s="437"/>
      <c r="D649" s="435"/>
      <c r="E649" s="131"/>
      <c r="F649" s="131"/>
      <c r="G649" s="131"/>
      <c r="H649" s="131"/>
      <c r="I649" s="131"/>
    </row>
    <row r="650" spans="1:10" s="9" customFormat="1" ht="15" hidden="1" customHeight="1" outlineLevel="1">
      <c r="A650" s="323" t="s">
        <v>937</v>
      </c>
      <c r="B650" s="150" t="s">
        <v>111</v>
      </c>
      <c r="C650" s="437"/>
      <c r="D650" s="435"/>
      <c r="E650" s="131"/>
      <c r="F650" s="131"/>
      <c r="G650" s="131"/>
      <c r="H650" s="131"/>
      <c r="I650" s="131"/>
    </row>
    <row r="651" spans="1:10" s="9" customFormat="1" ht="15" hidden="1" customHeight="1" outlineLevel="1">
      <c r="A651" s="323" t="s">
        <v>938</v>
      </c>
      <c r="B651" s="150" t="s">
        <v>111</v>
      </c>
      <c r="C651" s="437"/>
      <c r="D651" s="435"/>
      <c r="E651" s="131"/>
      <c r="F651" s="131"/>
      <c r="G651" s="131"/>
      <c r="H651" s="131"/>
      <c r="I651" s="131"/>
    </row>
    <row r="652" spans="1:10" s="9" customFormat="1" ht="15" hidden="1" customHeight="1" outlineLevel="1">
      <c r="A652" s="323" t="s">
        <v>939</v>
      </c>
      <c r="B652" s="150" t="s">
        <v>111</v>
      </c>
      <c r="C652" s="437"/>
      <c r="D652" s="435"/>
      <c r="E652" s="131"/>
      <c r="F652" s="131"/>
      <c r="G652" s="131"/>
      <c r="H652" s="131"/>
      <c r="I652" s="131"/>
    </row>
    <row r="653" spans="1:10" s="9" customFormat="1" ht="15" hidden="1" customHeight="1" outlineLevel="1">
      <c r="A653" s="278" t="s">
        <v>940</v>
      </c>
      <c r="B653" s="286" t="s">
        <v>111</v>
      </c>
      <c r="C653" s="309" t="s">
        <v>941</v>
      </c>
      <c r="D653" s="309"/>
      <c r="E653" s="309"/>
      <c r="F653" s="309"/>
      <c r="G653" s="309"/>
      <c r="H653" s="309"/>
      <c r="I653" s="309"/>
      <c r="J653" s="360"/>
    </row>
    <row r="654" spans="1:10" s="9" customFormat="1" ht="15" hidden="1" customHeight="1" outlineLevel="1">
      <c r="A654" s="278" t="s">
        <v>942</v>
      </c>
      <c r="B654" s="286" t="s">
        <v>111</v>
      </c>
      <c r="C654" s="309" t="s">
        <v>943</v>
      </c>
      <c r="D654" s="309"/>
      <c r="E654" s="309"/>
      <c r="F654" s="309"/>
      <c r="G654" s="309"/>
      <c r="H654" s="309"/>
      <c r="I654" s="309"/>
      <c r="J654" s="360"/>
    </row>
    <row r="655" spans="1:10" s="9" customFormat="1" ht="15" hidden="1" customHeight="1" outlineLevel="1">
      <c r="A655" s="278" t="s">
        <v>944</v>
      </c>
      <c r="B655" s="286" t="s">
        <v>111</v>
      </c>
      <c r="C655" s="309" t="s">
        <v>945</v>
      </c>
      <c r="D655" s="309"/>
      <c r="E655" s="309"/>
      <c r="F655" s="309"/>
      <c r="G655" s="309"/>
      <c r="H655" s="309"/>
      <c r="I655" s="309"/>
      <c r="J655" s="360"/>
    </row>
    <row r="656" spans="1:10" s="9" customFormat="1" ht="15" hidden="1" customHeight="1" outlineLevel="1" thickBot="1">
      <c r="A656" s="278" t="s">
        <v>946</v>
      </c>
      <c r="B656" s="286" t="s">
        <v>111</v>
      </c>
      <c r="C656" s="280"/>
      <c r="D656" s="309"/>
      <c r="E656" s="309"/>
      <c r="F656" s="309"/>
      <c r="G656" s="309"/>
      <c r="H656" s="309"/>
      <c r="I656" s="309"/>
      <c r="J656" s="360"/>
    </row>
    <row r="657" spans="1:10" s="9" customFormat="1" ht="15" customHeight="1" collapsed="1" thickBot="1">
      <c r="A657" s="143" t="s">
        <v>947</v>
      </c>
      <c r="B657" s="144"/>
      <c r="C657" s="144"/>
      <c r="D657" s="144"/>
      <c r="E657" s="144"/>
      <c r="F657" s="144"/>
      <c r="G657" s="144"/>
      <c r="H657" s="144"/>
      <c r="I657" s="144"/>
      <c r="J657" s="144"/>
    </row>
    <row r="658" spans="1:10" s="9" customFormat="1" ht="15" hidden="1" customHeight="1" outlineLevel="1">
      <c r="A658" s="282" t="s">
        <v>948</v>
      </c>
      <c r="B658" s="149" t="s">
        <v>111</v>
      </c>
      <c r="C658" s="327" t="s">
        <v>2438</v>
      </c>
      <c r="D658" s="327"/>
      <c r="E658" s="305"/>
      <c r="F658" s="305"/>
      <c r="G658" s="305"/>
      <c r="H658" s="305"/>
      <c r="I658" s="305"/>
      <c r="J658" s="321"/>
    </row>
    <row r="659" spans="1:10" s="9" customFormat="1" ht="15" hidden="1" customHeight="1" outlineLevel="1">
      <c r="A659" s="323" t="s">
        <v>949</v>
      </c>
      <c r="B659" s="150" t="s">
        <v>111</v>
      </c>
      <c r="C659" s="435"/>
      <c r="D659" s="435"/>
      <c r="E659" s="131"/>
      <c r="F659" s="131"/>
      <c r="G659" s="131"/>
      <c r="H659" s="131"/>
      <c r="I659" s="131"/>
    </row>
    <row r="660" spans="1:10" s="9" customFormat="1" ht="15" hidden="1" customHeight="1" outlineLevel="1">
      <c r="A660" s="323" t="s">
        <v>950</v>
      </c>
      <c r="B660" s="150" t="s">
        <v>111</v>
      </c>
      <c r="C660" s="435"/>
      <c r="D660" s="435"/>
      <c r="E660" s="131"/>
      <c r="F660" s="131"/>
      <c r="G660" s="131"/>
      <c r="H660" s="131"/>
      <c r="I660" s="131"/>
    </row>
    <row r="661" spans="1:10" s="9" customFormat="1" ht="15" hidden="1" customHeight="1" outlineLevel="1">
      <c r="A661" s="323" t="s">
        <v>951</v>
      </c>
      <c r="B661" s="150" t="s">
        <v>111</v>
      </c>
      <c r="C661" s="435"/>
      <c r="D661" s="435"/>
      <c r="E661" s="131"/>
      <c r="F661" s="131"/>
      <c r="G661" s="131"/>
      <c r="H661" s="131"/>
      <c r="I661" s="131"/>
    </row>
    <row r="662" spans="1:10" s="9" customFormat="1" ht="15" hidden="1" customHeight="1" outlineLevel="1">
      <c r="A662" s="324" t="s">
        <v>952</v>
      </c>
      <c r="B662" s="281" t="s">
        <v>111</v>
      </c>
      <c r="C662" s="317"/>
      <c r="D662" s="317"/>
      <c r="E662" s="326"/>
      <c r="F662" s="326"/>
      <c r="G662" s="326"/>
      <c r="H662" s="326"/>
      <c r="I662" s="326"/>
      <c r="J662" s="176"/>
    </row>
    <row r="663" spans="1:10" s="9" customFormat="1" ht="15" hidden="1" customHeight="1" outlineLevel="1">
      <c r="A663" s="278" t="s">
        <v>953</v>
      </c>
      <c r="B663" s="286" t="s">
        <v>111</v>
      </c>
      <c r="C663" s="271"/>
      <c r="D663" s="271"/>
      <c r="E663" s="295"/>
      <c r="F663" s="295"/>
      <c r="G663" s="295"/>
      <c r="H663" s="295"/>
      <c r="I663" s="295"/>
      <c r="J663" s="360"/>
    </row>
    <row r="664" spans="1:10" ht="15" hidden="1" customHeight="1" outlineLevel="1">
      <c r="A664" s="278" t="s">
        <v>954</v>
      </c>
      <c r="B664" s="286" t="s">
        <v>111</v>
      </c>
      <c r="C664" s="271"/>
      <c r="D664" s="271"/>
      <c r="E664" s="295"/>
      <c r="F664" s="295"/>
      <c r="G664" s="295"/>
      <c r="H664" s="295"/>
      <c r="I664" s="295"/>
      <c r="J664" s="360"/>
    </row>
    <row r="665" spans="1:10" ht="15" hidden="1" customHeight="1" outlineLevel="1">
      <c r="A665" s="282" t="s">
        <v>2038</v>
      </c>
      <c r="B665" s="149" t="s">
        <v>111</v>
      </c>
      <c r="C665" s="283" t="s">
        <v>2039</v>
      </c>
      <c r="D665" s="284"/>
      <c r="E665" s="359"/>
      <c r="F665" s="322"/>
      <c r="G665" s="295"/>
      <c r="H665" s="295"/>
      <c r="I665" s="295"/>
      <c r="J665" s="360"/>
    </row>
    <row r="666" spans="1:10" ht="15" hidden="1" customHeight="1" outlineLevel="1">
      <c r="A666" s="278" t="s">
        <v>955</v>
      </c>
      <c r="B666" s="286" t="s">
        <v>111</v>
      </c>
      <c r="C666" s="328" t="s">
        <v>956</v>
      </c>
      <c r="D666" s="328"/>
      <c r="E666" s="328"/>
      <c r="F666" s="328"/>
      <c r="G666" s="328"/>
      <c r="H666" s="328"/>
      <c r="I666" s="328"/>
      <c r="J666" s="328"/>
    </row>
    <row r="667" spans="1:10" ht="15" hidden="1" customHeight="1" outlineLevel="1">
      <c r="A667" s="278" t="s">
        <v>957</v>
      </c>
      <c r="B667" s="286" t="s">
        <v>111</v>
      </c>
      <c r="C667" s="865" t="s">
        <v>958</v>
      </c>
      <c r="D667" s="865"/>
      <c r="E667" s="865"/>
      <c r="F667" s="865"/>
      <c r="G667" s="865"/>
      <c r="H667" s="865"/>
      <c r="I667" s="865"/>
      <c r="J667" s="865"/>
    </row>
    <row r="668" spans="1:10" ht="15" hidden="1" customHeight="1" outlineLevel="1">
      <c r="A668" s="278" t="s">
        <v>959</v>
      </c>
      <c r="B668" s="286" t="s">
        <v>111</v>
      </c>
      <c r="C668" s="271"/>
      <c r="D668" s="271"/>
      <c r="E668" s="295"/>
      <c r="F668" s="295"/>
      <c r="G668" s="295"/>
      <c r="H668" s="295"/>
      <c r="I668" s="295"/>
      <c r="J668" s="360"/>
    </row>
    <row r="669" spans="1:10" ht="15" hidden="1" customHeight="1" outlineLevel="1">
      <c r="A669" s="282" t="s">
        <v>960</v>
      </c>
      <c r="B669" s="149" t="s">
        <v>111</v>
      </c>
      <c r="C669" s="284"/>
      <c r="D669" s="284"/>
      <c r="E669" s="305"/>
      <c r="F669" s="305"/>
      <c r="G669" s="305"/>
      <c r="H669" s="305"/>
      <c r="I669" s="305"/>
      <c r="J669" s="321"/>
    </row>
    <row r="670" spans="1:10" ht="15" hidden="1" customHeight="1" outlineLevel="1">
      <c r="A670" s="324" t="s">
        <v>961</v>
      </c>
      <c r="B670" s="281" t="s">
        <v>111</v>
      </c>
      <c r="C670" s="329" t="s">
        <v>962</v>
      </c>
      <c r="D670" s="329"/>
      <c r="E670" s="318" t="s">
        <v>2359</v>
      </c>
      <c r="F670" s="326"/>
      <c r="G670" s="326"/>
      <c r="H670" s="326"/>
      <c r="I670" s="326"/>
      <c r="J670" s="176"/>
    </row>
    <row r="671" spans="1:10" ht="15" hidden="1" customHeight="1" outlineLevel="1">
      <c r="A671" s="282" t="s">
        <v>963</v>
      </c>
      <c r="B671" s="149" t="s">
        <v>111</v>
      </c>
      <c r="C671" s="284"/>
      <c r="D671" s="284"/>
      <c r="E671" s="305"/>
      <c r="F671" s="305"/>
      <c r="G671" s="305"/>
      <c r="H671" s="305"/>
      <c r="I671" s="305"/>
      <c r="J671" s="321"/>
    </row>
    <row r="672" spans="1:10" ht="15" hidden="1" customHeight="1" outlineLevel="1">
      <c r="A672" s="323" t="s">
        <v>964</v>
      </c>
      <c r="B672" s="150" t="s">
        <v>111</v>
      </c>
      <c r="C672" s="435"/>
      <c r="D672" s="435"/>
    </row>
    <row r="673" spans="1:10" ht="15" hidden="1" customHeight="1" outlineLevel="1">
      <c r="A673" s="324" t="s">
        <v>965</v>
      </c>
      <c r="B673" s="281" t="s">
        <v>111</v>
      </c>
      <c r="C673" s="317"/>
      <c r="D673" s="317"/>
      <c r="E673" s="326"/>
      <c r="F673" s="326"/>
      <c r="G673" s="326"/>
      <c r="H673" s="326"/>
      <c r="I673" s="326"/>
      <c r="J673" s="176"/>
    </row>
    <row r="674" spans="1:10" ht="15" hidden="1" customHeight="1" outlineLevel="1">
      <c r="A674" s="278" t="s">
        <v>966</v>
      </c>
      <c r="B674" s="281" t="s">
        <v>111</v>
      </c>
      <c r="C674" s="325" t="s">
        <v>967</v>
      </c>
      <c r="D674" s="317"/>
      <c r="E674" s="326"/>
      <c r="F674" s="326"/>
      <c r="G674" s="326"/>
      <c r="H674" s="326"/>
      <c r="I674" s="326"/>
      <c r="J674" s="176"/>
    </row>
    <row r="675" spans="1:10" ht="15" hidden="1" customHeight="1" outlineLevel="1">
      <c r="A675" s="278" t="s">
        <v>968</v>
      </c>
      <c r="B675" s="286" t="s">
        <v>111</v>
      </c>
      <c r="C675" s="271"/>
      <c r="D675" s="271"/>
      <c r="E675" s="295"/>
      <c r="F675" s="295"/>
      <c r="G675" s="295"/>
      <c r="H675" s="295"/>
      <c r="I675" s="295"/>
      <c r="J675" s="360"/>
    </row>
    <row r="676" spans="1:10" ht="15" hidden="1" customHeight="1" outlineLevel="1">
      <c r="A676" s="278" t="s">
        <v>969</v>
      </c>
      <c r="B676" s="286" t="s">
        <v>111</v>
      </c>
      <c r="C676" s="271"/>
      <c r="D676" s="271"/>
      <c r="E676" s="295"/>
      <c r="F676" s="295"/>
      <c r="G676" s="295"/>
      <c r="H676" s="295"/>
      <c r="I676" s="295"/>
      <c r="J676" s="360"/>
    </row>
    <row r="677" spans="1:10" ht="15" hidden="1" customHeight="1" outlineLevel="1">
      <c r="A677" s="278" t="s">
        <v>970</v>
      </c>
      <c r="B677" s="286" t="s">
        <v>111</v>
      </c>
      <c r="C677" s="271"/>
      <c r="D677" s="271"/>
      <c r="E677" s="295"/>
      <c r="F677" s="295"/>
      <c r="G677" s="295"/>
      <c r="H677" s="295"/>
      <c r="I677" s="295"/>
      <c r="J677" s="360"/>
    </row>
    <row r="678" spans="1:10" ht="15" hidden="1" customHeight="1" outlineLevel="1">
      <c r="A678" s="278" t="s">
        <v>971</v>
      </c>
      <c r="B678" s="286" t="s">
        <v>111</v>
      </c>
      <c r="C678" s="328" t="s">
        <v>973</v>
      </c>
      <c r="D678" s="328"/>
      <c r="E678" s="328"/>
      <c r="F678" s="328"/>
      <c r="G678" s="328"/>
      <c r="H678" s="328"/>
      <c r="I678" s="328"/>
      <c r="J678" s="328"/>
    </row>
    <row r="679" spans="1:10" ht="15" hidden="1" customHeight="1" outlineLevel="1">
      <c r="A679" s="278" t="s">
        <v>974</v>
      </c>
      <c r="B679" s="286" t="s">
        <v>111</v>
      </c>
      <c r="C679" s="328" t="s">
        <v>975</v>
      </c>
      <c r="D679" s="328"/>
      <c r="E679" s="328"/>
      <c r="F679" s="328"/>
      <c r="G679" s="328"/>
      <c r="H679" s="328"/>
      <c r="I679" s="328"/>
      <c r="J679" s="328"/>
    </row>
    <row r="680" spans="1:10" s="9" customFormat="1" ht="15" hidden="1" customHeight="1" outlineLevel="1">
      <c r="A680" s="278" t="s">
        <v>976</v>
      </c>
      <c r="B680" s="286" t="s">
        <v>111</v>
      </c>
      <c r="C680" s="280"/>
      <c r="D680" s="271"/>
      <c r="E680" s="295"/>
      <c r="F680" s="295"/>
      <c r="G680" s="295"/>
      <c r="H680" s="295"/>
      <c r="I680" s="295"/>
      <c r="J680" s="360"/>
    </row>
    <row r="681" spans="1:10" s="9" customFormat="1" ht="15" hidden="1" customHeight="1" outlineLevel="1">
      <c r="A681" s="278" t="s">
        <v>977</v>
      </c>
      <c r="B681" s="286" t="s">
        <v>111</v>
      </c>
      <c r="C681" s="280"/>
      <c r="D681" s="271"/>
      <c r="E681" s="295"/>
      <c r="F681" s="295"/>
      <c r="G681" s="295"/>
      <c r="H681" s="295"/>
      <c r="I681" s="295"/>
      <c r="J681" s="360"/>
    </row>
    <row r="682" spans="1:10" s="9" customFormat="1" ht="15" hidden="1" customHeight="1" outlineLevel="1">
      <c r="A682" s="278" t="s">
        <v>978</v>
      </c>
      <c r="B682" s="286" t="s">
        <v>111</v>
      </c>
      <c r="C682" s="280"/>
      <c r="D682" s="271"/>
      <c r="E682" s="295"/>
      <c r="F682" s="295"/>
      <c r="G682" s="295"/>
      <c r="H682" s="295"/>
      <c r="I682" s="295"/>
      <c r="J682" s="360"/>
    </row>
    <row r="683" spans="1:10" s="9" customFormat="1" ht="15" hidden="1" customHeight="1" outlineLevel="1">
      <c r="A683" s="278" t="s">
        <v>979</v>
      </c>
      <c r="B683" s="286" t="s">
        <v>111</v>
      </c>
      <c r="C683" s="280"/>
      <c r="D683" s="271"/>
      <c r="E683" s="295"/>
      <c r="F683" s="295"/>
      <c r="G683" s="295"/>
      <c r="H683" s="295"/>
      <c r="I683" s="295"/>
      <c r="J683" s="360"/>
    </row>
    <row r="684" spans="1:10" s="9" customFormat="1" ht="15" hidden="1" customHeight="1" outlineLevel="1" thickBot="1">
      <c r="A684" s="278" t="s">
        <v>980</v>
      </c>
      <c r="B684" s="286" t="s">
        <v>111</v>
      </c>
      <c r="C684" s="280"/>
      <c r="D684" s="271"/>
      <c r="E684" s="295"/>
      <c r="F684" s="295"/>
      <c r="G684" s="295"/>
      <c r="H684" s="295"/>
      <c r="I684" s="295"/>
      <c r="J684" s="360"/>
    </row>
    <row r="685" spans="1:10" s="9" customFormat="1" ht="15" customHeight="1" collapsed="1" thickBot="1">
      <c r="A685" s="143" t="s">
        <v>981</v>
      </c>
      <c r="B685" s="144"/>
      <c r="C685" s="144"/>
      <c r="D685" s="144"/>
      <c r="E685" s="144"/>
      <c r="F685" s="144"/>
      <c r="G685" s="144"/>
      <c r="H685" s="144"/>
      <c r="I685" s="144"/>
      <c r="J685" s="144"/>
    </row>
    <row r="686" spans="1:10" s="9" customFormat="1" ht="15" hidden="1" customHeight="1" outlineLevel="1">
      <c r="A686" s="282" t="s">
        <v>982</v>
      </c>
      <c r="B686" s="286" t="s">
        <v>111</v>
      </c>
      <c r="C686" s="283"/>
      <c r="D686" s="327"/>
      <c r="E686" s="305"/>
      <c r="F686" s="305"/>
      <c r="G686" s="305"/>
      <c r="H686" s="305"/>
      <c r="I686" s="305"/>
      <c r="J686" s="321"/>
    </row>
    <row r="687" spans="1:10" s="9" customFormat="1" ht="15" hidden="1" customHeight="1" outlineLevel="1">
      <c r="A687" s="282" t="s">
        <v>983</v>
      </c>
      <c r="B687" s="286" t="s">
        <v>111</v>
      </c>
      <c r="C687" s="280"/>
      <c r="D687" s="271"/>
      <c r="E687" s="295"/>
      <c r="F687" s="295"/>
      <c r="G687" s="295"/>
      <c r="H687" s="295"/>
      <c r="I687" s="295"/>
      <c r="J687" s="360"/>
    </row>
    <row r="688" spans="1:10" s="9" customFormat="1" ht="15" hidden="1" customHeight="1" outlineLevel="1">
      <c r="A688" s="282" t="s">
        <v>2040</v>
      </c>
      <c r="B688" s="286" t="s">
        <v>111</v>
      </c>
      <c r="C688" s="280" t="s">
        <v>2122</v>
      </c>
      <c r="D688" s="271"/>
      <c r="E688" s="295"/>
      <c r="F688" s="295"/>
      <c r="G688" s="295"/>
      <c r="H688" s="295"/>
      <c r="I688" s="295"/>
      <c r="J688" s="360"/>
    </row>
    <row r="689" spans="1:10" s="9" customFormat="1" ht="15" hidden="1" customHeight="1" outlineLevel="1">
      <c r="A689" s="278" t="s">
        <v>984</v>
      </c>
      <c r="B689" s="286" t="s">
        <v>111</v>
      </c>
      <c r="C689" s="280"/>
      <c r="D689" s="271"/>
      <c r="E689" s="295"/>
      <c r="F689" s="295"/>
      <c r="G689" s="295"/>
      <c r="H689" s="295"/>
      <c r="I689" s="295"/>
      <c r="J689" s="360"/>
    </row>
    <row r="690" spans="1:10" s="9" customFormat="1" ht="15" hidden="1" customHeight="1" outlineLevel="1">
      <c r="A690" s="278" t="s">
        <v>985</v>
      </c>
      <c r="B690" s="286" t="s">
        <v>111</v>
      </c>
      <c r="C690" s="280"/>
      <c r="D690" s="271"/>
      <c r="E690" s="295"/>
      <c r="F690" s="295"/>
      <c r="G690" s="295"/>
      <c r="H690" s="295"/>
      <c r="I690" s="295"/>
      <c r="J690" s="360"/>
    </row>
    <row r="691" spans="1:10" s="9" customFormat="1" ht="15" hidden="1" customHeight="1" outlineLevel="1">
      <c r="A691" s="278" t="s">
        <v>986</v>
      </c>
      <c r="B691" s="286" t="s">
        <v>111</v>
      </c>
      <c r="C691" s="280"/>
      <c r="D691" s="271"/>
      <c r="E691" s="295"/>
      <c r="F691" s="295"/>
      <c r="G691" s="295"/>
      <c r="H691" s="295"/>
      <c r="I691" s="295"/>
      <c r="J691" s="360"/>
    </row>
    <row r="692" spans="1:10" s="9" customFormat="1" ht="15" hidden="1" customHeight="1" outlineLevel="1">
      <c r="A692" s="278" t="s">
        <v>987</v>
      </c>
      <c r="B692" s="286" t="s">
        <v>111</v>
      </c>
      <c r="C692" s="280"/>
      <c r="D692" s="271"/>
      <c r="E692" s="295"/>
      <c r="F692" s="295"/>
      <c r="G692" s="295"/>
      <c r="H692" s="295"/>
      <c r="I692" s="295"/>
      <c r="J692" s="360"/>
    </row>
    <row r="693" spans="1:10" s="9" customFormat="1" ht="15" hidden="1" customHeight="1" outlineLevel="1">
      <c r="A693" s="331" t="s">
        <v>988</v>
      </c>
      <c r="B693" s="150" t="s">
        <v>111</v>
      </c>
      <c r="C693" s="437"/>
      <c r="D693" s="435"/>
      <c r="E693" s="131"/>
      <c r="F693" s="131"/>
      <c r="G693" s="131"/>
      <c r="H693" s="131"/>
      <c r="I693" s="131"/>
    </row>
    <row r="694" spans="1:10" s="9" customFormat="1" ht="15" hidden="1" customHeight="1" outlineLevel="1">
      <c r="A694" s="332" t="s">
        <v>989</v>
      </c>
      <c r="B694" s="286" t="s">
        <v>111</v>
      </c>
      <c r="C694" s="280"/>
      <c r="D694" s="271"/>
      <c r="E694" s="295"/>
      <c r="F694" s="295"/>
      <c r="G694" s="295"/>
      <c r="H694" s="295"/>
      <c r="I694" s="295"/>
      <c r="J694" s="360"/>
    </row>
    <row r="695" spans="1:10" s="9" customFormat="1" ht="15" hidden="1" customHeight="1" outlineLevel="1">
      <c r="A695" s="332" t="s">
        <v>990</v>
      </c>
      <c r="B695" s="286" t="s">
        <v>111</v>
      </c>
      <c r="C695" s="280"/>
      <c r="D695" s="271"/>
      <c r="E695" s="295"/>
      <c r="F695" s="295"/>
      <c r="G695" s="295"/>
      <c r="H695" s="295"/>
      <c r="I695" s="295"/>
      <c r="J695" s="360"/>
    </row>
    <row r="696" spans="1:10" s="9" customFormat="1" ht="15" hidden="1" customHeight="1" outlineLevel="1">
      <c r="A696" s="282" t="s">
        <v>991</v>
      </c>
      <c r="B696" s="149"/>
      <c r="C696" s="283"/>
      <c r="D696" s="284"/>
      <c r="E696" s="305"/>
      <c r="F696" s="305"/>
      <c r="G696" s="305"/>
      <c r="H696" s="305"/>
      <c r="I696" s="305"/>
      <c r="J696" s="321"/>
    </row>
    <row r="697" spans="1:10" s="9" customFormat="1" ht="15" hidden="1" customHeight="1" outlineLevel="1">
      <c r="A697" s="323" t="s">
        <v>992</v>
      </c>
      <c r="B697" s="150" t="s">
        <v>111</v>
      </c>
      <c r="C697" s="437"/>
      <c r="D697" s="435"/>
      <c r="E697" s="131"/>
      <c r="F697" s="131"/>
      <c r="G697" s="131"/>
      <c r="H697" s="131"/>
      <c r="I697" s="131"/>
    </row>
    <row r="698" spans="1:10" s="9" customFormat="1" ht="15" hidden="1" customHeight="1" outlineLevel="1">
      <c r="A698" s="323" t="s">
        <v>993</v>
      </c>
      <c r="B698" s="150" t="s">
        <v>111</v>
      </c>
      <c r="C698" s="437"/>
      <c r="D698" s="435"/>
      <c r="E698" s="131"/>
      <c r="F698" s="131"/>
      <c r="G698" s="131"/>
      <c r="H698" s="131"/>
      <c r="I698" s="131"/>
    </row>
    <row r="699" spans="1:10" s="9" customFormat="1" ht="15" hidden="1" customHeight="1" outlineLevel="1">
      <c r="A699" s="324" t="s">
        <v>994</v>
      </c>
      <c r="B699" s="281" t="s">
        <v>111</v>
      </c>
      <c r="C699" s="325"/>
      <c r="D699" s="317"/>
      <c r="E699" s="326"/>
      <c r="F699" s="326"/>
      <c r="G699" s="326"/>
      <c r="H699" s="326"/>
      <c r="I699" s="326"/>
      <c r="J699" s="176"/>
    </row>
    <row r="700" spans="1:10" s="9" customFormat="1" ht="15" hidden="1" customHeight="1" outlineLevel="1" thickBot="1">
      <c r="A700" s="278" t="s">
        <v>995</v>
      </c>
      <c r="B700" s="286" t="s">
        <v>111</v>
      </c>
      <c r="C700" s="280"/>
      <c r="D700" s="271"/>
      <c r="E700" s="295"/>
      <c r="F700" s="295"/>
      <c r="G700" s="295"/>
      <c r="H700" s="295"/>
      <c r="I700" s="295"/>
      <c r="J700" s="360"/>
    </row>
    <row r="701" spans="1:10" s="9" customFormat="1" ht="15" customHeight="1" collapsed="1" thickBot="1">
      <c r="A701" s="143" t="s">
        <v>996</v>
      </c>
      <c r="B701" s="144"/>
      <c r="C701" s="144"/>
      <c r="D701" s="144"/>
      <c r="E701" s="144"/>
      <c r="F701" s="144"/>
      <c r="G701" s="144"/>
      <c r="H701" s="144"/>
      <c r="I701" s="144"/>
      <c r="J701" s="144"/>
    </row>
    <row r="702" spans="1:10" s="9" customFormat="1" ht="15" hidden="1" customHeight="1" outlineLevel="1">
      <c r="A702" s="278" t="s">
        <v>997</v>
      </c>
      <c r="B702" s="286" t="s">
        <v>111</v>
      </c>
      <c r="C702" s="280"/>
      <c r="D702" s="271"/>
      <c r="E702" s="326"/>
      <c r="F702" s="326"/>
      <c r="G702" s="326"/>
      <c r="H702" s="326"/>
      <c r="I702" s="326"/>
      <c r="J702" s="176"/>
    </row>
    <row r="703" spans="1:10" s="9" customFormat="1" ht="15" hidden="1" customHeight="1" outlineLevel="1">
      <c r="A703" s="278" t="s">
        <v>998</v>
      </c>
      <c r="B703" s="286" t="s">
        <v>111</v>
      </c>
      <c r="C703" s="280"/>
      <c r="D703" s="271"/>
      <c r="E703" s="295"/>
      <c r="F703" s="295"/>
      <c r="G703" s="295"/>
      <c r="H703" s="295"/>
      <c r="I703" s="295"/>
      <c r="J703" s="360"/>
    </row>
    <row r="704" spans="1:10" s="9" customFormat="1" ht="15" hidden="1" customHeight="1" outlineLevel="1">
      <c r="A704" s="278" t="s">
        <v>999</v>
      </c>
      <c r="B704" s="286" t="s">
        <v>111</v>
      </c>
      <c r="C704" s="280"/>
      <c r="D704" s="271"/>
      <c r="E704" s="295"/>
      <c r="F704" s="295"/>
      <c r="G704" s="295"/>
      <c r="H704" s="295"/>
      <c r="I704" s="295"/>
      <c r="J704" s="360"/>
    </row>
    <row r="705" spans="1:10" s="9" customFormat="1" ht="15" hidden="1" customHeight="1" outlineLevel="1">
      <c r="A705" s="278" t="s">
        <v>1000</v>
      </c>
      <c r="B705" s="286" t="s">
        <v>111</v>
      </c>
      <c r="C705" s="280"/>
      <c r="D705" s="271"/>
      <c r="E705" s="295"/>
      <c r="F705" s="295"/>
      <c r="G705" s="295"/>
      <c r="H705" s="295"/>
      <c r="I705" s="295"/>
      <c r="J705" s="360"/>
    </row>
    <row r="706" spans="1:10" s="9" customFormat="1" ht="15" hidden="1" customHeight="1" outlineLevel="1">
      <c r="A706" s="278" t="s">
        <v>1001</v>
      </c>
      <c r="B706" s="286" t="s">
        <v>111</v>
      </c>
      <c r="C706" s="280"/>
      <c r="D706" s="271"/>
      <c r="E706" s="295"/>
      <c r="F706" s="295"/>
      <c r="G706" s="295"/>
      <c r="H706" s="295"/>
      <c r="I706" s="295"/>
      <c r="J706" s="360"/>
    </row>
    <row r="707" spans="1:10" s="9" customFormat="1" ht="15" hidden="1" customHeight="1" outlineLevel="1">
      <c r="A707" s="278" t="s">
        <v>1002</v>
      </c>
      <c r="B707" s="286" t="s">
        <v>111</v>
      </c>
      <c r="C707" s="280"/>
      <c r="D707" s="271"/>
      <c r="E707" s="295"/>
      <c r="F707" s="295"/>
      <c r="G707" s="295"/>
      <c r="H707" s="295"/>
      <c r="I707" s="295"/>
      <c r="J707" s="360"/>
    </row>
    <row r="708" spans="1:10" s="9" customFormat="1" ht="15" hidden="1" customHeight="1" outlineLevel="1">
      <c r="A708" s="278" t="s">
        <v>1003</v>
      </c>
      <c r="B708" s="286" t="s">
        <v>111</v>
      </c>
      <c r="C708" s="280"/>
      <c r="D708" s="271"/>
      <c r="E708" s="295"/>
      <c r="F708" s="295"/>
      <c r="G708" s="295"/>
      <c r="H708" s="295"/>
      <c r="I708" s="295"/>
      <c r="J708" s="360"/>
    </row>
    <row r="709" spans="1:10" s="9" customFormat="1" ht="15" hidden="1" customHeight="1" outlineLevel="1">
      <c r="A709" s="278" t="s">
        <v>1004</v>
      </c>
      <c r="B709" s="286" t="s">
        <v>111</v>
      </c>
      <c r="C709" s="280"/>
      <c r="D709" s="271"/>
      <c r="E709" s="295"/>
      <c r="F709" s="295"/>
      <c r="G709" s="295"/>
      <c r="H709" s="295"/>
      <c r="I709" s="295"/>
      <c r="J709" s="360"/>
    </row>
    <row r="710" spans="1:10" s="9" customFormat="1" ht="15" hidden="1" customHeight="1" outlineLevel="1">
      <c r="A710" s="278" t="s">
        <v>1005</v>
      </c>
      <c r="B710" s="286" t="s">
        <v>111</v>
      </c>
      <c r="C710" s="280"/>
      <c r="D710" s="271"/>
      <c r="E710" s="295"/>
      <c r="F710" s="295"/>
      <c r="G710" s="295"/>
      <c r="H710" s="295"/>
      <c r="I710" s="295"/>
      <c r="J710" s="360"/>
    </row>
    <row r="711" spans="1:10" s="9" customFormat="1" ht="15" hidden="1" customHeight="1" outlineLevel="1">
      <c r="A711" s="278" t="s">
        <v>1006</v>
      </c>
      <c r="B711" s="286" t="s">
        <v>111</v>
      </c>
      <c r="C711" s="280"/>
      <c r="D711" s="271"/>
      <c r="E711" s="295"/>
      <c r="F711" s="295"/>
      <c r="G711" s="295"/>
      <c r="H711" s="295"/>
      <c r="I711" s="295"/>
      <c r="J711" s="360"/>
    </row>
    <row r="712" spans="1:10" s="9" customFormat="1" ht="15" hidden="1" customHeight="1" outlineLevel="1">
      <c r="A712" s="278" t="s">
        <v>1007</v>
      </c>
      <c r="B712" s="286" t="s">
        <v>111</v>
      </c>
      <c r="C712" s="280"/>
      <c r="D712" s="271"/>
      <c r="E712" s="295"/>
      <c r="F712" s="295"/>
      <c r="G712" s="295"/>
      <c r="H712" s="295"/>
      <c r="I712" s="295"/>
      <c r="J712" s="360"/>
    </row>
    <row r="713" spans="1:10" s="9" customFormat="1" ht="15" hidden="1" customHeight="1" outlineLevel="1">
      <c r="A713" s="278" t="s">
        <v>1008</v>
      </c>
      <c r="B713" s="286" t="s">
        <v>111</v>
      </c>
      <c r="C713" s="280"/>
      <c r="D713" s="271"/>
      <c r="E713" s="295"/>
      <c r="F713" s="295"/>
      <c r="G713" s="295"/>
      <c r="H713" s="295"/>
      <c r="I713" s="295"/>
      <c r="J713" s="360"/>
    </row>
    <row r="714" spans="1:10" s="9" customFormat="1" ht="15" hidden="1" customHeight="1" outlineLevel="1">
      <c r="A714" s="278" t="s">
        <v>1009</v>
      </c>
      <c r="B714" s="286" t="s">
        <v>111</v>
      </c>
      <c r="C714" s="280"/>
      <c r="D714" s="271"/>
      <c r="E714" s="295"/>
      <c r="F714" s="295"/>
      <c r="G714" s="295"/>
      <c r="H714" s="295"/>
      <c r="I714" s="295"/>
      <c r="J714" s="360"/>
    </row>
    <row r="715" spans="1:10" s="9" customFormat="1" ht="15" hidden="1" customHeight="1" outlineLevel="1">
      <c r="A715" s="278" t="s">
        <v>1010</v>
      </c>
      <c r="B715" s="286" t="s">
        <v>111</v>
      </c>
      <c r="C715" s="280"/>
      <c r="D715" s="271"/>
      <c r="E715" s="295"/>
      <c r="F715" s="295"/>
      <c r="G715" s="295"/>
      <c r="H715" s="295"/>
      <c r="I715" s="295"/>
      <c r="J715" s="360"/>
    </row>
    <row r="716" spans="1:10" s="9" customFormat="1" ht="15" hidden="1" customHeight="1" outlineLevel="1">
      <c r="A716" s="278" t="s">
        <v>1011</v>
      </c>
      <c r="B716" s="286" t="s">
        <v>111</v>
      </c>
      <c r="C716" s="280"/>
      <c r="D716" s="271"/>
      <c r="E716" s="295"/>
      <c r="F716" s="295"/>
      <c r="G716" s="295"/>
      <c r="H716" s="295"/>
      <c r="I716" s="295"/>
      <c r="J716" s="360"/>
    </row>
    <row r="717" spans="1:10" s="9" customFormat="1" ht="15" hidden="1" customHeight="1" outlineLevel="1" thickBot="1">
      <c r="A717" s="278" t="s">
        <v>1012</v>
      </c>
      <c r="B717" s="286" t="s">
        <v>111</v>
      </c>
      <c r="C717" s="280"/>
      <c r="D717" s="271"/>
      <c r="E717" s="333"/>
      <c r="F717" s="333"/>
      <c r="G717" s="333"/>
      <c r="H717" s="333"/>
      <c r="I717" s="333"/>
      <c r="J717" s="422"/>
    </row>
    <row r="718" spans="1:10" s="9" customFormat="1" ht="15" customHeight="1" collapsed="1" thickBot="1">
      <c r="A718" s="143" t="s">
        <v>1013</v>
      </c>
      <c r="B718" s="144"/>
      <c r="C718" s="144"/>
      <c r="D718" s="144"/>
      <c r="E718" s="334"/>
      <c r="F718" s="334"/>
      <c r="G718" s="334"/>
      <c r="H718" s="334"/>
      <c r="I718" s="334"/>
      <c r="J718" s="334"/>
    </row>
    <row r="719" spans="1:10" s="9" customFormat="1" ht="15" hidden="1" customHeight="1" outlineLevel="1">
      <c r="A719" s="278" t="s">
        <v>1014</v>
      </c>
      <c r="B719" s="286" t="s">
        <v>111</v>
      </c>
      <c r="C719" s="280"/>
      <c r="D719" s="271"/>
      <c r="E719" s="295"/>
      <c r="F719" s="295"/>
      <c r="G719" s="295"/>
      <c r="H719" s="295"/>
      <c r="I719" s="295"/>
      <c r="J719" s="360"/>
    </row>
    <row r="720" spans="1:10" s="9" customFormat="1" ht="15" hidden="1" customHeight="1" outlineLevel="1">
      <c r="A720" s="282" t="s">
        <v>1015</v>
      </c>
      <c r="B720" s="335" t="s">
        <v>111</v>
      </c>
      <c r="C720" s="336"/>
      <c r="D720" s="336"/>
      <c r="E720" s="295"/>
      <c r="F720" s="295"/>
      <c r="G720" s="295"/>
      <c r="H720" s="295"/>
      <c r="I720" s="295"/>
      <c r="J720" s="360"/>
    </row>
    <row r="721" spans="1:10" s="9" customFormat="1" ht="15" hidden="1" customHeight="1" outlineLevel="1">
      <c r="A721" s="278" t="s">
        <v>1016</v>
      </c>
      <c r="B721" s="335" t="s">
        <v>111</v>
      </c>
      <c r="C721" s="336"/>
      <c r="D721" s="336"/>
      <c r="E721" s="336"/>
      <c r="F721" s="336"/>
      <c r="G721" s="336"/>
      <c r="H721" s="336"/>
      <c r="I721" s="336"/>
      <c r="J721" s="336"/>
    </row>
    <row r="722" spans="1:10" s="9" customFormat="1" ht="15" hidden="1" customHeight="1" outlineLevel="1">
      <c r="A722" s="278" t="s">
        <v>1017</v>
      </c>
      <c r="B722" s="335" t="s">
        <v>111</v>
      </c>
      <c r="C722" s="336"/>
      <c r="D722" s="336"/>
      <c r="E722" s="336"/>
      <c r="F722" s="336"/>
      <c r="G722" s="336"/>
      <c r="H722" s="336"/>
      <c r="I722" s="336"/>
      <c r="J722" s="336"/>
    </row>
    <row r="723" spans="1:10" s="9" customFormat="1" ht="15" hidden="1" customHeight="1" outlineLevel="1">
      <c r="A723" s="278" t="s">
        <v>1018</v>
      </c>
      <c r="B723" s="335" t="s">
        <v>111</v>
      </c>
      <c r="C723" s="336"/>
      <c r="D723" s="336"/>
      <c r="E723" s="336"/>
      <c r="F723" s="336"/>
      <c r="G723" s="336"/>
      <c r="H723" s="336"/>
      <c r="I723" s="336"/>
      <c r="J723" s="336"/>
    </row>
    <row r="724" spans="1:10" s="9" customFormat="1" ht="15" hidden="1" customHeight="1" outlineLevel="1">
      <c r="A724" s="278" t="s">
        <v>1019</v>
      </c>
      <c r="B724" s="335" t="s">
        <v>111</v>
      </c>
      <c r="C724" s="336"/>
      <c r="D724" s="336"/>
      <c r="E724" s="336"/>
      <c r="F724" s="336"/>
      <c r="G724" s="336"/>
      <c r="H724" s="336"/>
      <c r="I724" s="336"/>
      <c r="J724" s="336"/>
    </row>
    <row r="725" spans="1:10" s="9" customFormat="1" ht="15" hidden="1" customHeight="1" outlineLevel="1">
      <c r="A725" s="282" t="s">
        <v>1020</v>
      </c>
      <c r="B725" s="335" t="s">
        <v>111</v>
      </c>
      <c r="C725" s="336"/>
      <c r="D725" s="336"/>
      <c r="E725" s="295"/>
      <c r="F725" s="295"/>
      <c r="G725" s="295"/>
      <c r="H725" s="295"/>
      <c r="I725" s="295"/>
      <c r="J725" s="360"/>
    </row>
    <row r="726" spans="1:10" s="9" customFormat="1" ht="15" hidden="1" customHeight="1" outlineLevel="1" thickBot="1">
      <c r="A726" s="278" t="s">
        <v>1021</v>
      </c>
      <c r="B726" s="335" t="s">
        <v>111</v>
      </c>
      <c r="C726" s="336"/>
      <c r="D726" s="336"/>
      <c r="E726" s="336"/>
      <c r="F726" s="336"/>
      <c r="G726" s="336"/>
      <c r="H726" s="336"/>
      <c r="I726" s="336"/>
      <c r="J726" s="336"/>
    </row>
    <row r="727" spans="1:10" s="9" customFormat="1" ht="15" customHeight="1" collapsed="1" thickBot="1">
      <c r="A727" s="143" t="s">
        <v>1022</v>
      </c>
      <c r="B727" s="144"/>
      <c r="C727" s="144"/>
      <c r="D727" s="144"/>
      <c r="E727" s="144"/>
      <c r="F727" s="144"/>
      <c r="G727" s="144"/>
      <c r="H727" s="144"/>
      <c r="I727" s="144"/>
      <c r="J727" s="144"/>
    </row>
    <row r="728" spans="1:10" s="9" customFormat="1" ht="15" hidden="1" customHeight="1" outlineLevel="1">
      <c r="A728" s="337" t="s">
        <v>1023</v>
      </c>
      <c r="B728" s="338" t="s">
        <v>1024</v>
      </c>
      <c r="C728" s="339"/>
      <c r="D728" s="339"/>
      <c r="E728" s="339"/>
      <c r="F728" s="339"/>
      <c r="G728" s="339"/>
      <c r="H728" s="339"/>
      <c r="I728" s="339"/>
      <c r="J728" s="339"/>
    </row>
    <row r="729" spans="1:10" s="9" customFormat="1" ht="15" hidden="1" customHeight="1" outlineLevel="1">
      <c r="A729" s="323" t="s">
        <v>1025</v>
      </c>
      <c r="B729" s="340" t="s">
        <v>111</v>
      </c>
      <c r="C729" s="423"/>
      <c r="D729" s="423"/>
      <c r="E729" s="423"/>
      <c r="F729" s="423"/>
      <c r="G729" s="423"/>
      <c r="H729" s="423"/>
      <c r="I729" s="423"/>
      <c r="J729" s="423"/>
    </row>
    <row r="730" spans="1:10" s="9" customFormat="1" ht="15" hidden="1" customHeight="1" outlineLevel="1">
      <c r="A730" s="323" t="s">
        <v>1026</v>
      </c>
      <c r="B730" s="340" t="s">
        <v>111</v>
      </c>
      <c r="C730" s="423"/>
      <c r="D730" s="423"/>
      <c r="E730" s="423"/>
      <c r="F730" s="423"/>
      <c r="G730" s="423"/>
      <c r="H730" s="423"/>
      <c r="I730" s="423"/>
      <c r="J730" s="423"/>
    </row>
    <row r="731" spans="1:10" s="9" customFormat="1" ht="15" hidden="1" customHeight="1" outlineLevel="1">
      <c r="A731" s="323" t="s">
        <v>1027</v>
      </c>
      <c r="B731" s="340" t="s">
        <v>111</v>
      </c>
      <c r="C731" s="423"/>
      <c r="D731" s="423"/>
      <c r="E731" s="423"/>
      <c r="F731" s="423"/>
      <c r="G731" s="423"/>
      <c r="H731" s="423"/>
      <c r="I731" s="423"/>
      <c r="J731" s="423"/>
    </row>
    <row r="732" spans="1:10" s="9" customFormat="1" ht="15" hidden="1" customHeight="1" outlineLevel="1">
      <c r="A732" s="324" t="s">
        <v>1028</v>
      </c>
      <c r="B732" s="341" t="s">
        <v>111</v>
      </c>
      <c r="C732" s="329"/>
      <c r="D732" s="329"/>
      <c r="E732" s="329"/>
      <c r="F732" s="329"/>
      <c r="G732" s="329"/>
      <c r="H732" s="329"/>
      <c r="I732" s="329"/>
      <c r="J732" s="329"/>
    </row>
    <row r="733" spans="1:10" s="9" customFormat="1" ht="15" hidden="1" customHeight="1" outlineLevel="1">
      <c r="A733" s="278" t="s">
        <v>1029</v>
      </c>
      <c r="B733" s="335" t="s">
        <v>111</v>
      </c>
      <c r="C733" s="336"/>
      <c r="D733" s="336"/>
      <c r="E733" s="336"/>
      <c r="F733" s="336"/>
      <c r="G733" s="336"/>
      <c r="H733" s="336"/>
      <c r="I733" s="336"/>
      <c r="J733" s="336"/>
    </row>
    <row r="734" spans="1:10" s="9" customFormat="1" ht="15" hidden="1" customHeight="1" outlineLevel="1">
      <c r="A734" s="342" t="s">
        <v>1030</v>
      </c>
      <c r="B734" s="343" t="s">
        <v>111</v>
      </c>
      <c r="C734" s="344"/>
      <c r="D734" s="344"/>
      <c r="E734" s="344"/>
      <c r="F734" s="344"/>
      <c r="G734" s="344"/>
      <c r="H734" s="344"/>
      <c r="I734" s="344"/>
      <c r="J734" s="344"/>
    </row>
    <row r="735" spans="1:10" s="9" customFormat="1" ht="15" hidden="1" customHeight="1" outlineLevel="1">
      <c r="A735" s="345" t="s">
        <v>1031</v>
      </c>
      <c r="B735" s="346" t="s">
        <v>111</v>
      </c>
      <c r="C735" s="347"/>
      <c r="D735" s="347"/>
      <c r="E735" s="347"/>
      <c r="F735" s="347"/>
      <c r="G735" s="347"/>
      <c r="H735" s="347"/>
      <c r="I735" s="347"/>
      <c r="J735" s="347"/>
    </row>
    <row r="736" spans="1:10" s="9" customFormat="1" ht="15" hidden="1" customHeight="1" outlineLevel="1">
      <c r="A736" s="306" t="s">
        <v>1032</v>
      </c>
      <c r="B736" s="340" t="s">
        <v>903</v>
      </c>
      <c r="C736" s="423"/>
      <c r="D736" s="423"/>
      <c r="E736" s="423"/>
      <c r="F736" s="423"/>
      <c r="G736" s="423"/>
      <c r="H736" s="423"/>
      <c r="I736" s="423"/>
      <c r="J736" s="423"/>
    </row>
    <row r="737" spans="1:10" s="9" customFormat="1" ht="15" hidden="1" customHeight="1" outlineLevel="1">
      <c r="A737" s="323" t="s">
        <v>1033</v>
      </c>
      <c r="B737" s="340" t="s">
        <v>111</v>
      </c>
      <c r="C737" s="423"/>
      <c r="D737" s="423"/>
      <c r="E737" s="423"/>
      <c r="F737" s="423"/>
      <c r="G737" s="423"/>
      <c r="H737" s="423"/>
      <c r="I737" s="423"/>
      <c r="J737" s="423"/>
    </row>
    <row r="738" spans="1:10" s="9" customFormat="1" ht="15" hidden="1" customHeight="1" outlineLevel="1">
      <c r="A738" s="323" t="s">
        <v>1034</v>
      </c>
      <c r="B738" s="340" t="s">
        <v>111</v>
      </c>
      <c r="C738" s="423"/>
      <c r="D738" s="423"/>
      <c r="E738" s="423"/>
      <c r="F738" s="423"/>
      <c r="G738" s="423"/>
      <c r="H738" s="423"/>
      <c r="I738" s="423"/>
      <c r="J738" s="423"/>
    </row>
    <row r="739" spans="1:10" s="9" customFormat="1" ht="15" hidden="1" customHeight="1" outlineLevel="1">
      <c r="A739" s="282" t="s">
        <v>1035</v>
      </c>
      <c r="B739" s="335" t="s">
        <v>111</v>
      </c>
      <c r="C739" s="348"/>
      <c r="D739" s="336"/>
      <c r="E739" s="336"/>
      <c r="F739" s="336"/>
      <c r="G739" s="336"/>
      <c r="H739" s="336"/>
      <c r="I739" s="336"/>
      <c r="J739" s="336"/>
    </row>
    <row r="740" spans="1:10" s="9" customFormat="1" ht="15" hidden="1" customHeight="1" outlineLevel="1">
      <c r="A740" s="282" t="s">
        <v>1036</v>
      </c>
      <c r="B740" s="343" t="s">
        <v>1037</v>
      </c>
      <c r="C740" s="349"/>
      <c r="D740" s="344"/>
      <c r="E740" s="344"/>
      <c r="F740" s="344"/>
      <c r="G740" s="344"/>
      <c r="H740" s="344"/>
      <c r="I740" s="344"/>
      <c r="J740" s="344"/>
    </row>
    <row r="741" spans="1:10" s="9" customFormat="1" ht="15" hidden="1" customHeight="1" outlineLevel="1">
      <c r="A741" s="350" t="s">
        <v>1038</v>
      </c>
      <c r="B741" s="351" t="s">
        <v>111</v>
      </c>
      <c r="C741" s="438"/>
      <c r="D741" s="424"/>
      <c r="E741" s="424"/>
      <c r="F741" s="424"/>
      <c r="G741" s="424"/>
      <c r="H741" s="424"/>
      <c r="I741" s="424"/>
      <c r="J741" s="424"/>
    </row>
    <row r="742" spans="1:10" s="9" customFormat="1" ht="15" hidden="1" customHeight="1" outlineLevel="1">
      <c r="A742" s="350" t="s">
        <v>1039</v>
      </c>
      <c r="B742" s="351" t="s">
        <v>111</v>
      </c>
      <c r="C742" s="438"/>
      <c r="D742" s="424"/>
      <c r="E742" s="424"/>
      <c r="F742" s="424"/>
      <c r="G742" s="424"/>
      <c r="H742" s="424"/>
      <c r="I742" s="424"/>
      <c r="J742" s="424"/>
    </row>
    <row r="743" spans="1:10" s="9" customFormat="1" ht="15" hidden="1" customHeight="1" outlineLevel="1">
      <c r="A743" s="345" t="s">
        <v>1040</v>
      </c>
      <c r="B743" s="346" t="s">
        <v>111</v>
      </c>
      <c r="C743" s="352"/>
      <c r="D743" s="347"/>
      <c r="E743" s="347"/>
      <c r="F743" s="347"/>
      <c r="G743" s="347"/>
      <c r="H743" s="347"/>
      <c r="I743" s="347"/>
      <c r="J743" s="347"/>
    </row>
    <row r="744" spans="1:10" s="9" customFormat="1" ht="15" hidden="1" customHeight="1" outlineLevel="1">
      <c r="A744" s="342" t="s">
        <v>1041</v>
      </c>
      <c r="B744" s="343" t="s">
        <v>903</v>
      </c>
      <c r="C744" s="344"/>
      <c r="D744" s="344"/>
      <c r="E744" s="344"/>
      <c r="F744" s="344"/>
      <c r="G744" s="344"/>
      <c r="H744" s="344"/>
      <c r="I744" s="344"/>
      <c r="J744" s="344"/>
    </row>
    <row r="745" spans="1:10" s="9" customFormat="1" ht="15" hidden="1" customHeight="1" outlineLevel="1">
      <c r="A745" s="345" t="s">
        <v>1042</v>
      </c>
      <c r="B745" s="346" t="s">
        <v>111</v>
      </c>
      <c r="C745" s="347"/>
      <c r="D745" s="347"/>
      <c r="E745" s="347"/>
      <c r="F745" s="347"/>
      <c r="G745" s="347"/>
      <c r="H745" s="347"/>
      <c r="I745" s="347"/>
      <c r="J745" s="347"/>
    </row>
    <row r="746" spans="1:10" s="9" customFormat="1" ht="15" hidden="1" customHeight="1" outlineLevel="1">
      <c r="A746" s="278" t="s">
        <v>1043</v>
      </c>
      <c r="B746" s="335" t="s">
        <v>111</v>
      </c>
      <c r="C746" s="353" t="s">
        <v>1044</v>
      </c>
      <c r="D746" s="336"/>
      <c r="E746" s="336"/>
      <c r="F746" s="336"/>
      <c r="G746" s="336"/>
      <c r="H746" s="336"/>
      <c r="I746" s="336"/>
      <c r="J746" s="336"/>
    </row>
    <row r="747" spans="1:10" s="9" customFormat="1" ht="15" hidden="1" customHeight="1" outlineLevel="1">
      <c r="A747" s="306" t="s">
        <v>1045</v>
      </c>
      <c r="B747" s="340" t="s">
        <v>1024</v>
      </c>
      <c r="C747" s="423"/>
      <c r="D747" s="423"/>
      <c r="E747" s="423"/>
      <c r="F747" s="423"/>
      <c r="G747" s="423"/>
      <c r="H747" s="423"/>
      <c r="I747" s="423"/>
      <c r="J747" s="423"/>
    </row>
    <row r="748" spans="1:10" s="9" customFormat="1" ht="15" hidden="1" customHeight="1" outlineLevel="1">
      <c r="A748" s="323" t="s">
        <v>1046</v>
      </c>
      <c r="B748" s="340" t="s">
        <v>111</v>
      </c>
      <c r="C748" s="423"/>
      <c r="D748" s="423"/>
      <c r="E748" s="423"/>
      <c r="F748" s="423"/>
      <c r="G748" s="423"/>
      <c r="H748" s="423"/>
      <c r="I748" s="423"/>
      <c r="J748" s="423"/>
    </row>
    <row r="749" spans="1:10" s="9" customFormat="1" ht="15" hidden="1" customHeight="1" outlineLevel="1">
      <c r="A749" s="323" t="s">
        <v>1047</v>
      </c>
      <c r="B749" s="340" t="s">
        <v>111</v>
      </c>
      <c r="C749" s="423"/>
      <c r="D749" s="423"/>
      <c r="E749" s="423"/>
      <c r="F749" s="423"/>
      <c r="G749" s="423"/>
      <c r="H749" s="423"/>
      <c r="I749" s="423"/>
      <c r="J749" s="423"/>
    </row>
    <row r="750" spans="1:10" s="9" customFormat="1" ht="15" hidden="1" customHeight="1" outlineLevel="1">
      <c r="A750" s="323" t="s">
        <v>1048</v>
      </c>
      <c r="B750" s="340" t="s">
        <v>111</v>
      </c>
      <c r="C750" s="423"/>
      <c r="D750" s="423"/>
      <c r="E750" s="423"/>
      <c r="F750" s="423"/>
      <c r="G750" s="423"/>
      <c r="H750" s="423"/>
      <c r="I750" s="423"/>
      <c r="J750" s="423"/>
    </row>
    <row r="751" spans="1:10" s="9" customFormat="1" ht="15" hidden="1" customHeight="1" outlineLevel="1">
      <c r="A751" s="323" t="s">
        <v>1049</v>
      </c>
      <c r="B751" s="340" t="s">
        <v>111</v>
      </c>
      <c r="C751" s="423"/>
      <c r="D751" s="423"/>
      <c r="E751" s="423"/>
      <c r="F751" s="423"/>
      <c r="G751" s="423"/>
      <c r="H751" s="423"/>
      <c r="I751" s="423"/>
      <c r="J751" s="423"/>
    </row>
    <row r="752" spans="1:10" s="9" customFormat="1" ht="15" hidden="1" customHeight="1" outlineLevel="1">
      <c r="A752" s="323" t="s">
        <v>1050</v>
      </c>
      <c r="B752" s="340" t="s">
        <v>111</v>
      </c>
      <c r="C752" s="423"/>
      <c r="D752" s="423"/>
      <c r="E752" s="423"/>
      <c r="F752" s="423"/>
      <c r="G752" s="423"/>
      <c r="H752" s="423"/>
      <c r="I752" s="423"/>
      <c r="J752" s="423"/>
    </row>
    <row r="753" spans="1:10" s="9" customFormat="1" ht="15" hidden="1" customHeight="1" outlineLevel="1">
      <c r="A753" s="323" t="s">
        <v>1051</v>
      </c>
      <c r="B753" s="340" t="s">
        <v>111</v>
      </c>
      <c r="C753" s="423"/>
      <c r="D753" s="423"/>
      <c r="E753" s="423"/>
      <c r="F753" s="423"/>
      <c r="G753" s="423"/>
      <c r="H753" s="423"/>
      <c r="I753" s="423"/>
      <c r="J753" s="423"/>
    </row>
    <row r="754" spans="1:10" s="9" customFormat="1" ht="15" hidden="1" customHeight="1" outlineLevel="1">
      <c r="A754" s="323" t="s">
        <v>1052</v>
      </c>
      <c r="B754" s="340" t="s">
        <v>111</v>
      </c>
      <c r="C754" s="423"/>
      <c r="D754" s="423"/>
      <c r="E754" s="423"/>
      <c r="F754" s="423"/>
      <c r="G754" s="423"/>
      <c r="H754" s="423"/>
      <c r="I754" s="423"/>
      <c r="J754" s="423"/>
    </row>
    <row r="755" spans="1:10" s="9" customFormat="1" ht="15" hidden="1" customHeight="1" outlineLevel="1">
      <c r="A755" s="323" t="s">
        <v>1053</v>
      </c>
      <c r="B755" s="340" t="s">
        <v>111</v>
      </c>
      <c r="C755" s="423"/>
      <c r="D755" s="423"/>
      <c r="E755" s="423"/>
      <c r="F755" s="423"/>
      <c r="G755" s="423"/>
      <c r="H755" s="423"/>
      <c r="I755" s="423"/>
      <c r="J755" s="423"/>
    </row>
    <row r="756" spans="1:10" s="9" customFormat="1" ht="15" hidden="1" customHeight="1" outlineLevel="1">
      <c r="A756" s="323" t="s">
        <v>1054</v>
      </c>
      <c r="B756" s="340" t="s">
        <v>111</v>
      </c>
      <c r="C756" s="423"/>
      <c r="D756" s="423"/>
      <c r="E756" s="423"/>
      <c r="F756" s="423"/>
      <c r="G756" s="423"/>
      <c r="H756" s="423"/>
      <c r="I756" s="423"/>
      <c r="J756" s="423"/>
    </row>
    <row r="757" spans="1:10" s="9" customFormat="1" ht="15" hidden="1" customHeight="1" outlineLevel="1">
      <c r="A757" s="323" t="s">
        <v>1055</v>
      </c>
      <c r="B757" s="340" t="s">
        <v>111</v>
      </c>
      <c r="C757" s="423"/>
      <c r="D757" s="423"/>
      <c r="E757" s="423"/>
      <c r="F757" s="423"/>
      <c r="G757" s="423"/>
      <c r="H757" s="423"/>
      <c r="I757" s="423"/>
      <c r="J757" s="423"/>
    </row>
    <row r="758" spans="1:10" s="9" customFormat="1" ht="15" hidden="1" customHeight="1" outlineLevel="1">
      <c r="A758" s="323" t="s">
        <v>1056</v>
      </c>
      <c r="B758" s="340" t="s">
        <v>111</v>
      </c>
      <c r="C758" s="423"/>
      <c r="D758" s="423"/>
      <c r="E758" s="423"/>
      <c r="F758" s="423"/>
      <c r="G758" s="423"/>
      <c r="H758" s="423"/>
      <c r="I758" s="423"/>
      <c r="J758" s="423"/>
    </row>
    <row r="759" spans="1:10" s="9" customFormat="1" ht="15" hidden="1" customHeight="1" outlineLevel="1">
      <c r="A759" s="323" t="s">
        <v>1057</v>
      </c>
      <c r="B759" s="340" t="s">
        <v>111</v>
      </c>
      <c r="C759" s="423"/>
      <c r="D759" s="423"/>
      <c r="E759" s="423"/>
      <c r="F759" s="423"/>
      <c r="G759" s="423"/>
      <c r="H759" s="423"/>
      <c r="I759" s="423"/>
      <c r="J759" s="423"/>
    </row>
    <row r="760" spans="1:10" s="9" customFormat="1" ht="15" hidden="1" customHeight="1" outlineLevel="1">
      <c r="A760" s="323" t="s">
        <v>1058</v>
      </c>
      <c r="B760" s="340" t="s">
        <v>111</v>
      </c>
      <c r="C760" s="423"/>
      <c r="D760" s="423"/>
      <c r="E760" s="423"/>
      <c r="F760" s="423"/>
      <c r="G760" s="423"/>
      <c r="H760" s="423"/>
      <c r="I760" s="423"/>
      <c r="J760" s="423"/>
    </row>
    <row r="761" spans="1:10" s="9" customFormat="1" ht="15" hidden="1" customHeight="1" outlineLevel="1">
      <c r="A761" s="323" t="s">
        <v>1059</v>
      </c>
      <c r="B761" s="340" t="s">
        <v>111</v>
      </c>
      <c r="C761" s="423"/>
      <c r="D761" s="423"/>
      <c r="E761" s="423"/>
      <c r="F761" s="423"/>
      <c r="G761" s="423"/>
      <c r="H761" s="423"/>
      <c r="I761" s="423"/>
      <c r="J761" s="423"/>
    </row>
    <row r="762" spans="1:10" s="9" customFormat="1" ht="15" hidden="1" customHeight="1" outlineLevel="1">
      <c r="A762" s="323" t="s">
        <v>1060</v>
      </c>
      <c r="B762" s="340" t="s">
        <v>111</v>
      </c>
      <c r="C762" s="423"/>
      <c r="D762" s="423"/>
      <c r="E762" s="423"/>
      <c r="F762" s="423"/>
      <c r="G762" s="423"/>
      <c r="H762" s="423"/>
      <c r="I762" s="423"/>
      <c r="J762" s="423"/>
    </row>
    <row r="763" spans="1:10" s="9" customFormat="1" ht="15" hidden="1" customHeight="1" outlineLevel="1">
      <c r="A763" s="282" t="s">
        <v>1061</v>
      </c>
      <c r="B763" s="335" t="s">
        <v>111</v>
      </c>
      <c r="C763" s="348"/>
      <c r="D763" s="336"/>
      <c r="E763" s="336"/>
      <c r="F763" s="336"/>
      <c r="G763" s="336"/>
      <c r="H763" s="336"/>
      <c r="I763" s="336"/>
      <c r="J763" s="336"/>
    </row>
    <row r="764" spans="1:10" s="9" customFormat="1" ht="15" hidden="1" customHeight="1" outlineLevel="1">
      <c r="A764" s="282" t="s">
        <v>1062</v>
      </c>
      <c r="B764" s="335" t="s">
        <v>111</v>
      </c>
      <c r="C764" s="348"/>
      <c r="D764" s="336"/>
      <c r="E764" s="336"/>
      <c r="F764" s="336"/>
      <c r="G764" s="336"/>
      <c r="H764" s="336"/>
      <c r="I764" s="336"/>
      <c r="J764" s="336"/>
    </row>
    <row r="765" spans="1:10" s="9" customFormat="1" ht="15" hidden="1" customHeight="1" outlineLevel="1">
      <c r="A765" s="354" t="s">
        <v>1063</v>
      </c>
      <c r="B765" s="335" t="s">
        <v>111</v>
      </c>
      <c r="C765" s="348"/>
      <c r="D765" s="336"/>
      <c r="E765" s="336"/>
      <c r="F765" s="336"/>
      <c r="G765" s="336"/>
      <c r="H765" s="336"/>
      <c r="I765" s="336"/>
      <c r="J765" s="336"/>
    </row>
    <row r="766" spans="1:10" s="9" customFormat="1" ht="15" hidden="1" customHeight="1" outlineLevel="1">
      <c r="A766" s="282" t="s">
        <v>1064</v>
      </c>
      <c r="B766" s="335" t="s">
        <v>1037</v>
      </c>
      <c r="C766" s="348"/>
      <c r="D766" s="336"/>
      <c r="E766" s="336"/>
      <c r="F766" s="336"/>
      <c r="G766" s="336"/>
      <c r="H766" s="336"/>
      <c r="I766" s="336"/>
      <c r="J766" s="336"/>
    </row>
    <row r="767" spans="1:10" s="9" customFormat="1" ht="15" hidden="1" customHeight="1" outlineLevel="1">
      <c r="A767" s="342" t="s">
        <v>1065</v>
      </c>
      <c r="B767" s="343" t="s">
        <v>111</v>
      </c>
      <c r="C767" s="355"/>
      <c r="D767" s="344"/>
      <c r="E767" s="344"/>
      <c r="F767" s="344"/>
      <c r="G767" s="344"/>
      <c r="H767" s="344"/>
      <c r="I767" s="344"/>
      <c r="J767" s="344"/>
    </row>
    <row r="768" spans="1:10" s="9" customFormat="1" ht="15" hidden="1" customHeight="1" outlineLevel="1">
      <c r="A768" s="345" t="s">
        <v>1066</v>
      </c>
      <c r="B768" s="346">
        <v>512</v>
      </c>
      <c r="C768" s="347"/>
      <c r="D768" s="347"/>
      <c r="E768" s="347"/>
      <c r="F768" s="347"/>
      <c r="G768" s="347"/>
      <c r="H768" s="347"/>
      <c r="I768" s="347"/>
      <c r="J768" s="347"/>
    </row>
    <row r="769" spans="1:10" s="9" customFormat="1" ht="15" hidden="1" customHeight="1" outlineLevel="1">
      <c r="A769" s="356" t="s">
        <v>1067</v>
      </c>
      <c r="B769" s="335" t="s">
        <v>1037</v>
      </c>
      <c r="C769" s="347"/>
      <c r="D769" s="347"/>
      <c r="E769" s="347"/>
      <c r="F769" s="347"/>
      <c r="G769" s="347"/>
      <c r="H769" s="347"/>
      <c r="I769" s="347"/>
      <c r="J769" s="347"/>
    </row>
    <row r="770" spans="1:10" s="9" customFormat="1" ht="15" hidden="1" customHeight="1" outlineLevel="1">
      <c r="A770" s="278" t="s">
        <v>1068</v>
      </c>
      <c r="B770" s="335" t="s">
        <v>1037</v>
      </c>
      <c r="C770" s="348"/>
      <c r="D770" s="336"/>
      <c r="E770" s="336"/>
      <c r="F770" s="336"/>
      <c r="G770" s="336"/>
      <c r="H770" s="336"/>
      <c r="I770" s="336"/>
      <c r="J770" s="336"/>
    </row>
    <row r="771" spans="1:10" s="9" customFormat="1" ht="15" hidden="1" customHeight="1" outlineLevel="1">
      <c r="A771" s="282" t="s">
        <v>1069</v>
      </c>
      <c r="B771" s="343" t="s">
        <v>1024</v>
      </c>
      <c r="C771" s="349"/>
      <c r="D771" s="344"/>
      <c r="E771" s="344"/>
      <c r="F771" s="344"/>
      <c r="G771" s="344"/>
      <c r="H771" s="344"/>
      <c r="I771" s="344"/>
      <c r="J771" s="344"/>
    </row>
    <row r="772" spans="1:10" s="9" customFormat="1" ht="15" hidden="1" customHeight="1" outlineLevel="1">
      <c r="A772" s="323" t="s">
        <v>1070</v>
      </c>
      <c r="B772" s="346" t="s">
        <v>111</v>
      </c>
      <c r="C772" s="352"/>
      <c r="D772" s="347"/>
      <c r="E772" s="347"/>
      <c r="F772" s="347"/>
      <c r="G772" s="347"/>
      <c r="H772" s="347"/>
      <c r="I772" s="347"/>
      <c r="J772" s="347"/>
    </row>
    <row r="773" spans="1:10" s="9" customFormat="1" ht="15" hidden="1" customHeight="1" outlineLevel="1">
      <c r="A773" s="282" t="s">
        <v>1071</v>
      </c>
      <c r="B773" s="343" t="s">
        <v>1037</v>
      </c>
      <c r="C773" s="349"/>
      <c r="D773" s="344"/>
      <c r="E773" s="344"/>
      <c r="F773" s="344"/>
      <c r="G773" s="344"/>
      <c r="H773" s="344"/>
      <c r="I773" s="344"/>
      <c r="J773" s="344"/>
    </row>
    <row r="774" spans="1:10" s="9" customFormat="1" ht="15" hidden="1" customHeight="1" outlineLevel="1">
      <c r="A774" s="323" t="s">
        <v>1072</v>
      </c>
      <c r="B774" s="351" t="s">
        <v>111</v>
      </c>
      <c r="C774" s="438"/>
      <c r="D774" s="424"/>
      <c r="E774" s="424"/>
      <c r="F774" s="424"/>
      <c r="G774" s="424"/>
      <c r="H774" s="424"/>
      <c r="I774" s="424"/>
      <c r="J774" s="424"/>
    </row>
    <row r="775" spans="1:10" s="9" customFormat="1" ht="15" hidden="1" customHeight="1" outlineLevel="1">
      <c r="A775" s="323" t="s">
        <v>1073</v>
      </c>
      <c r="B775" s="351" t="s">
        <v>111</v>
      </c>
      <c r="C775" s="438"/>
      <c r="D775" s="424"/>
      <c r="E775" s="424"/>
      <c r="F775" s="424"/>
      <c r="G775" s="424"/>
      <c r="H775" s="424"/>
      <c r="I775" s="424"/>
      <c r="J775" s="424"/>
    </row>
    <row r="776" spans="1:10" s="9" customFormat="1" ht="15" hidden="1" customHeight="1" outlineLevel="1">
      <c r="A776" s="323" t="s">
        <v>1074</v>
      </c>
      <c r="B776" s="351" t="s">
        <v>111</v>
      </c>
      <c r="C776" s="438"/>
      <c r="D776" s="424"/>
      <c r="E776" s="424"/>
      <c r="F776" s="424"/>
      <c r="G776" s="424"/>
      <c r="H776" s="424"/>
      <c r="I776" s="424"/>
      <c r="J776" s="424"/>
    </row>
    <row r="777" spans="1:10" s="9" customFormat="1" ht="15" hidden="1" customHeight="1" outlineLevel="1">
      <c r="A777" s="323" t="s">
        <v>1075</v>
      </c>
      <c r="B777" s="351" t="s">
        <v>111</v>
      </c>
      <c r="C777" s="438"/>
      <c r="D777" s="424"/>
      <c r="E777" s="424"/>
      <c r="F777" s="424"/>
      <c r="G777" s="424"/>
      <c r="H777" s="424"/>
      <c r="I777" s="424"/>
      <c r="J777" s="424"/>
    </row>
    <row r="778" spans="1:10" s="9" customFormat="1" ht="15" hidden="1" customHeight="1" outlineLevel="1">
      <c r="A778" s="323" t="s">
        <v>1076</v>
      </c>
      <c r="B778" s="351" t="s">
        <v>111</v>
      </c>
      <c r="C778" s="438"/>
      <c r="D778" s="424"/>
      <c r="E778" s="424"/>
      <c r="F778" s="424"/>
      <c r="G778" s="424"/>
      <c r="H778" s="424"/>
      <c r="I778" s="424"/>
      <c r="J778" s="424"/>
    </row>
    <row r="779" spans="1:10" s="9" customFormat="1" ht="15" hidden="1" customHeight="1" outlineLevel="1" thickBot="1">
      <c r="A779" s="350" t="s">
        <v>1077</v>
      </c>
      <c r="B779" s="351" t="s">
        <v>111</v>
      </c>
      <c r="C779" s="438"/>
      <c r="D779" s="424"/>
      <c r="E779" s="424"/>
      <c r="F779" s="424"/>
      <c r="G779" s="424"/>
      <c r="H779" s="424"/>
      <c r="I779" s="424"/>
      <c r="J779" s="424"/>
    </row>
    <row r="780" spans="1:10" s="9" customFormat="1" ht="15" customHeight="1" collapsed="1" thickBot="1">
      <c r="A780" s="143" t="s">
        <v>1078</v>
      </c>
      <c r="B780" s="144"/>
      <c r="C780" s="144"/>
      <c r="D780" s="144"/>
      <c r="E780" s="144"/>
      <c r="F780" s="144"/>
      <c r="G780" s="144"/>
      <c r="H780" s="144"/>
      <c r="I780" s="144"/>
      <c r="J780" s="144"/>
    </row>
    <row r="781" spans="1:10" s="9" customFormat="1" ht="15" hidden="1" customHeight="1" outlineLevel="1">
      <c r="A781" s="278" t="s">
        <v>1079</v>
      </c>
      <c r="B781" s="286" t="s">
        <v>111</v>
      </c>
      <c r="C781" s="309" t="s">
        <v>1080</v>
      </c>
      <c r="D781" s="271"/>
      <c r="E781" s="309"/>
      <c r="F781" s="309"/>
      <c r="G781" s="309"/>
      <c r="H781" s="309"/>
      <c r="I781" s="309"/>
      <c r="J781" s="360"/>
    </row>
    <row r="782" spans="1:10" s="9" customFormat="1" ht="15" hidden="1" customHeight="1" outlineLevel="1">
      <c r="A782" s="278" t="s">
        <v>1081</v>
      </c>
      <c r="B782" s="286" t="s">
        <v>111</v>
      </c>
      <c r="C782" s="280"/>
      <c r="D782" s="271"/>
      <c r="E782" s="295"/>
      <c r="F782" s="295"/>
      <c r="G782" s="295"/>
      <c r="H782" s="295"/>
      <c r="I782" s="295"/>
      <c r="J782" s="360"/>
    </row>
    <row r="783" spans="1:10" s="9" customFormat="1" ht="15" hidden="1" customHeight="1" outlineLevel="1">
      <c r="A783" s="278" t="s">
        <v>1082</v>
      </c>
      <c r="B783" s="286" t="s">
        <v>111</v>
      </c>
      <c r="C783" s="280"/>
      <c r="D783" s="271"/>
      <c r="E783" s="295"/>
      <c r="F783" s="295"/>
      <c r="G783" s="295"/>
      <c r="H783" s="295"/>
      <c r="I783" s="295"/>
      <c r="J783" s="360"/>
    </row>
    <row r="784" spans="1:10" s="9" customFormat="1" ht="15" hidden="1" customHeight="1" outlineLevel="1">
      <c r="A784" s="278" t="s">
        <v>1083</v>
      </c>
      <c r="B784" s="286" t="s">
        <v>1084</v>
      </c>
      <c r="C784" s="280"/>
      <c r="D784" s="271"/>
      <c r="E784" s="295"/>
      <c r="F784" s="295"/>
      <c r="G784" s="295"/>
      <c r="H784" s="295"/>
      <c r="I784" s="295"/>
      <c r="J784" s="360"/>
    </row>
    <row r="785" spans="1:10" s="9" customFormat="1" ht="15" hidden="1" customHeight="1" outlineLevel="1">
      <c r="A785" s="278" t="s">
        <v>1085</v>
      </c>
      <c r="B785" s="286" t="s">
        <v>111</v>
      </c>
      <c r="C785" s="280"/>
      <c r="D785" s="271"/>
      <c r="E785" s="295"/>
      <c r="F785" s="295"/>
      <c r="G785" s="295"/>
      <c r="H785" s="295"/>
      <c r="I785" s="295"/>
      <c r="J785" s="360"/>
    </row>
    <row r="786" spans="1:10" s="9" customFormat="1" ht="15" hidden="1" customHeight="1" outlineLevel="1" thickBot="1">
      <c r="A786" s="278" t="s">
        <v>1086</v>
      </c>
      <c r="B786" s="286" t="s">
        <v>1087</v>
      </c>
      <c r="C786" s="280"/>
      <c r="D786" s="271"/>
      <c r="E786" s="295"/>
      <c r="F786" s="295"/>
      <c r="G786" s="295"/>
      <c r="H786" s="295"/>
      <c r="I786" s="295"/>
      <c r="J786" s="360"/>
    </row>
    <row r="787" spans="1:10" s="9" customFormat="1" ht="15" customHeight="1" collapsed="1" thickBot="1">
      <c r="A787" s="143" t="s">
        <v>1088</v>
      </c>
      <c r="B787" s="144"/>
      <c r="C787" s="144"/>
      <c r="D787" s="144"/>
      <c r="E787" s="144"/>
      <c r="F787" s="144"/>
      <c r="G787" s="144"/>
      <c r="H787" s="144"/>
      <c r="I787" s="144"/>
      <c r="J787" s="144"/>
    </row>
    <row r="788" spans="1:10" s="9" customFormat="1" ht="15" hidden="1" customHeight="1" outlineLevel="1">
      <c r="A788" s="262" t="s">
        <v>1089</v>
      </c>
      <c r="B788" s="277" t="s">
        <v>295</v>
      </c>
      <c r="C788" s="267"/>
      <c r="D788" s="267"/>
      <c r="E788" s="285"/>
      <c r="F788" s="285"/>
      <c r="G788" s="285"/>
      <c r="H788" s="285"/>
      <c r="I788" s="285"/>
      <c r="J788" s="421"/>
    </row>
    <row r="789" spans="1:10" s="9" customFormat="1" ht="15" hidden="1" customHeight="1" outlineLevel="1">
      <c r="A789" s="282" t="s">
        <v>1090</v>
      </c>
      <c r="B789" s="149" t="s">
        <v>111</v>
      </c>
      <c r="C789" s="283"/>
      <c r="D789" s="284"/>
      <c r="E789" s="305"/>
      <c r="F789" s="305"/>
      <c r="G789" s="305"/>
      <c r="H789" s="305"/>
      <c r="I789" s="305"/>
      <c r="J789" s="321"/>
    </row>
    <row r="790" spans="1:10" s="9" customFormat="1" ht="15" hidden="1" customHeight="1" outlineLevel="1">
      <c r="A790" s="323" t="s">
        <v>1091</v>
      </c>
      <c r="B790" s="150" t="s">
        <v>111</v>
      </c>
      <c r="C790" s="142" t="s">
        <v>1092</v>
      </c>
      <c r="D790" s="435"/>
      <c r="E790" s="142"/>
      <c r="F790" s="142"/>
      <c r="G790" s="142"/>
      <c r="H790" s="142"/>
      <c r="I790" s="142"/>
    </row>
    <row r="791" spans="1:10" s="9" customFormat="1" ht="15" hidden="1" customHeight="1" outlineLevel="1">
      <c r="A791" s="324" t="s">
        <v>1093</v>
      </c>
      <c r="B791" s="281" t="s">
        <v>111</v>
      </c>
      <c r="C791" s="357" t="s">
        <v>1094</v>
      </c>
      <c r="D791" s="317"/>
      <c r="E791" s="357"/>
      <c r="F791" s="357"/>
      <c r="G791" s="357"/>
      <c r="H791" s="357"/>
      <c r="I791" s="357"/>
      <c r="J791" s="176"/>
    </row>
    <row r="792" spans="1:10" s="9" customFormat="1" ht="15" hidden="1" customHeight="1" outlineLevel="1">
      <c r="A792" s="282" t="s">
        <v>1095</v>
      </c>
      <c r="B792" s="149" t="s">
        <v>1096</v>
      </c>
      <c r="C792" s="283" t="s">
        <v>1097</v>
      </c>
      <c r="D792" s="358" t="s">
        <v>1098</v>
      </c>
      <c r="E792" s="305" t="s">
        <v>1099</v>
      </c>
      <c r="F792" s="305"/>
      <c r="G792" s="305"/>
      <c r="H792" s="305"/>
      <c r="I792" s="305"/>
      <c r="J792" s="321"/>
    </row>
    <row r="793" spans="1:10" s="9" customFormat="1" ht="15" hidden="1" customHeight="1" outlineLevel="1">
      <c r="A793" s="323"/>
      <c r="B793" s="150" t="s">
        <v>1100</v>
      </c>
      <c r="C793" s="437" t="s">
        <v>1101</v>
      </c>
      <c r="D793" s="439" t="s">
        <v>1069</v>
      </c>
      <c r="E793" s="142"/>
      <c r="F793" s="142"/>
      <c r="G793" s="142"/>
      <c r="H793" s="142"/>
      <c r="I793" s="142"/>
    </row>
    <row r="794" spans="1:10" s="9" customFormat="1" ht="15" hidden="1" customHeight="1" outlineLevel="1">
      <c r="A794" s="323"/>
      <c r="B794" s="150" t="s">
        <v>1102</v>
      </c>
      <c r="C794" s="437" t="s">
        <v>1103</v>
      </c>
      <c r="D794" s="439" t="s">
        <v>1104</v>
      </c>
      <c r="E794" s="142"/>
      <c r="F794" s="142"/>
      <c r="G794" s="142"/>
      <c r="H794" s="142"/>
      <c r="I794" s="142"/>
    </row>
    <row r="795" spans="1:10" s="9" customFormat="1" ht="15" hidden="1" customHeight="1" outlineLevel="1">
      <c r="A795" s="323"/>
      <c r="B795" s="150" t="s">
        <v>1105</v>
      </c>
      <c r="C795" s="437" t="s">
        <v>1106</v>
      </c>
      <c r="D795" s="439" t="s">
        <v>1107</v>
      </c>
      <c r="E795" s="142"/>
      <c r="F795" s="142"/>
      <c r="G795" s="142"/>
      <c r="H795" s="142"/>
      <c r="I795" s="142"/>
    </row>
    <row r="796" spans="1:10" s="9" customFormat="1" ht="15" hidden="1" customHeight="1" outlineLevel="1">
      <c r="A796" s="323"/>
      <c r="B796" s="150" t="s">
        <v>1108</v>
      </c>
      <c r="C796" s="437" t="s">
        <v>1109</v>
      </c>
      <c r="D796" s="439" t="s">
        <v>1110</v>
      </c>
      <c r="E796" s="142"/>
      <c r="F796" s="142"/>
      <c r="G796" s="142"/>
      <c r="H796" s="142"/>
      <c r="I796" s="142"/>
    </row>
    <row r="797" spans="1:10" s="9" customFormat="1" ht="15" hidden="1" customHeight="1" outlineLevel="1">
      <c r="A797" s="324"/>
      <c r="B797" s="281" t="s">
        <v>1111</v>
      </c>
      <c r="C797" s="325" t="s">
        <v>1112</v>
      </c>
      <c r="D797" s="317" t="s">
        <v>1113</v>
      </c>
      <c r="E797" s="357"/>
      <c r="F797" s="357"/>
      <c r="G797" s="357"/>
      <c r="H797" s="357"/>
      <c r="I797" s="357"/>
      <c r="J797" s="176"/>
    </row>
    <row r="798" spans="1:10" s="9" customFormat="1" ht="15" hidden="1" customHeight="1" outlineLevel="1">
      <c r="A798" s="306" t="s">
        <v>1114</v>
      </c>
      <c r="B798" s="150" t="s">
        <v>111</v>
      </c>
      <c r="C798" s="437" t="s">
        <v>1115</v>
      </c>
      <c r="D798" s="435"/>
      <c r="E798" s="142"/>
      <c r="F798" s="142"/>
      <c r="G798" s="142"/>
      <c r="H798" s="142"/>
      <c r="I798" s="142"/>
    </row>
    <row r="799" spans="1:10" s="9" customFormat="1" ht="15" hidden="1" customHeight="1" outlineLevel="1">
      <c r="A799" s="278" t="s">
        <v>1062</v>
      </c>
      <c r="B799" s="286" t="s">
        <v>111</v>
      </c>
      <c r="C799" s="309" t="s">
        <v>1116</v>
      </c>
      <c r="D799" s="271"/>
      <c r="E799" s="309"/>
      <c r="F799" s="309"/>
      <c r="G799" s="309"/>
      <c r="H799" s="309"/>
      <c r="I799" s="309"/>
      <c r="J799" s="360"/>
    </row>
    <row r="800" spans="1:10" s="9" customFormat="1" ht="15" hidden="1" customHeight="1" outlineLevel="1">
      <c r="A800" s="262" t="s">
        <v>154</v>
      </c>
      <c r="B800" s="277" t="s">
        <v>295</v>
      </c>
      <c r="C800" s="285"/>
      <c r="D800" s="267"/>
      <c r="E800" s="285"/>
      <c r="F800" s="285"/>
      <c r="G800" s="285"/>
      <c r="H800" s="285"/>
      <c r="I800" s="285"/>
      <c r="J800" s="421"/>
    </row>
    <row r="801" spans="1:10" s="9" customFormat="1" ht="15" hidden="1" customHeight="1" outlineLevel="1">
      <c r="A801" s="282" t="s">
        <v>1117</v>
      </c>
      <c r="B801" s="149" t="s">
        <v>111</v>
      </c>
      <c r="C801" s="359" t="s">
        <v>1118</v>
      </c>
      <c r="D801" s="284"/>
      <c r="E801" s="359"/>
      <c r="F801" s="359"/>
      <c r="G801" s="359"/>
      <c r="H801" s="359"/>
      <c r="I801" s="359"/>
      <c r="J801" s="321"/>
    </row>
    <row r="802" spans="1:10" s="9" customFormat="1" ht="15" hidden="1" customHeight="1" outlineLevel="1">
      <c r="A802" s="324" t="s">
        <v>1119</v>
      </c>
      <c r="B802" s="281">
        <v>64</v>
      </c>
      <c r="C802" s="326"/>
      <c r="D802" s="317"/>
      <c r="E802" s="326"/>
      <c r="F802" s="326"/>
      <c r="G802" s="326"/>
      <c r="H802" s="326"/>
      <c r="I802" s="326"/>
      <c r="J802" s="176"/>
    </row>
    <row r="803" spans="1:10" s="9" customFormat="1" ht="15" hidden="1" customHeight="1" outlineLevel="1">
      <c r="A803" s="278" t="s">
        <v>1120</v>
      </c>
      <c r="B803" s="286" t="s">
        <v>111</v>
      </c>
      <c r="C803" s="866" t="s">
        <v>1121</v>
      </c>
      <c r="D803" s="866"/>
      <c r="E803" s="866"/>
      <c r="F803" s="866"/>
      <c r="G803" s="866"/>
      <c r="H803" s="866"/>
      <c r="I803" s="866"/>
      <c r="J803" s="866"/>
    </row>
    <row r="804" spans="1:10" s="9" customFormat="1" ht="15" hidden="1" customHeight="1" outlineLevel="1">
      <c r="A804" s="278" t="s">
        <v>1122</v>
      </c>
      <c r="B804" s="286" t="s">
        <v>111</v>
      </c>
      <c r="C804" s="360" t="s">
        <v>1123</v>
      </c>
      <c r="D804" s="271"/>
      <c r="E804" s="360"/>
      <c r="F804" s="360"/>
      <c r="G804" s="360"/>
      <c r="H804" s="360"/>
      <c r="I804" s="360"/>
      <c r="J804" s="360"/>
    </row>
    <row r="805" spans="1:10" s="9" customFormat="1" ht="15" hidden="1" customHeight="1" outlineLevel="1">
      <c r="A805" s="278" t="s">
        <v>1124</v>
      </c>
      <c r="B805" s="286" t="s">
        <v>111</v>
      </c>
      <c r="C805" s="295"/>
      <c r="D805" s="271"/>
      <c r="E805" s="295"/>
      <c r="F805" s="295"/>
      <c r="G805" s="295"/>
      <c r="H805" s="295"/>
      <c r="I805" s="295"/>
      <c r="J805" s="360"/>
    </row>
    <row r="806" spans="1:10" s="9" customFormat="1" ht="15" hidden="1" customHeight="1" outlineLevel="1">
      <c r="A806" s="278" t="s">
        <v>1125</v>
      </c>
      <c r="B806" s="286" t="s">
        <v>111</v>
      </c>
      <c r="C806" s="860" t="s">
        <v>1126</v>
      </c>
      <c r="D806" s="860"/>
      <c r="E806" s="860"/>
      <c r="F806" s="860"/>
      <c r="G806" s="860"/>
      <c r="H806" s="860"/>
      <c r="I806" s="860"/>
      <c r="J806" s="860"/>
    </row>
    <row r="807" spans="1:10" s="9" customFormat="1" ht="15" hidden="1" customHeight="1" outlineLevel="1">
      <c r="A807" s="262" t="s">
        <v>1127</v>
      </c>
      <c r="B807" s="277" t="s">
        <v>295</v>
      </c>
      <c r="C807" s="285"/>
      <c r="D807" s="267"/>
      <c r="E807" s="285"/>
      <c r="F807" s="285"/>
      <c r="G807" s="285"/>
      <c r="H807" s="285"/>
      <c r="I807" s="285"/>
      <c r="J807" s="421"/>
    </row>
    <row r="808" spans="1:10" s="9" customFormat="1" ht="15" hidden="1" customHeight="1" outlineLevel="1">
      <c r="A808" s="330" t="s">
        <v>1128</v>
      </c>
      <c r="B808" s="281" t="s">
        <v>1129</v>
      </c>
      <c r="C808" s="357" t="s">
        <v>1130</v>
      </c>
      <c r="D808" s="317"/>
      <c r="E808" s="357"/>
      <c r="F808" s="357"/>
      <c r="G808" s="357"/>
      <c r="H808" s="357"/>
      <c r="I808" s="357"/>
      <c r="J808" s="176"/>
    </row>
    <row r="809" spans="1:10" s="9" customFormat="1" ht="15" hidden="1" customHeight="1" outlineLevel="1">
      <c r="A809" s="330" t="s">
        <v>1131</v>
      </c>
      <c r="B809" s="281" t="s">
        <v>111</v>
      </c>
      <c r="C809" s="325"/>
      <c r="D809" s="317"/>
      <c r="E809" s="357"/>
      <c r="F809" s="357"/>
      <c r="G809" s="357"/>
      <c r="H809" s="357"/>
      <c r="I809" s="357"/>
      <c r="J809" s="176"/>
    </row>
    <row r="810" spans="1:10" s="9" customFormat="1" ht="15" hidden="1" customHeight="1" outlineLevel="1">
      <c r="A810" s="330" t="s">
        <v>1132</v>
      </c>
      <c r="B810" s="281" t="s">
        <v>111</v>
      </c>
      <c r="C810" s="325"/>
      <c r="D810" s="317"/>
      <c r="E810" s="357"/>
      <c r="F810" s="357"/>
      <c r="G810" s="357"/>
      <c r="H810" s="357"/>
      <c r="I810" s="357"/>
      <c r="J810" s="176"/>
    </row>
    <row r="811" spans="1:10" s="9" customFormat="1" ht="15" hidden="1" customHeight="1" outlineLevel="1">
      <c r="A811" s="330" t="s">
        <v>1133</v>
      </c>
      <c r="B811" s="281" t="s">
        <v>111</v>
      </c>
      <c r="C811" s="325"/>
      <c r="D811" s="317"/>
      <c r="E811" s="357"/>
      <c r="F811" s="357"/>
      <c r="G811" s="357"/>
      <c r="H811" s="357"/>
      <c r="I811" s="357"/>
      <c r="J811" s="176"/>
    </row>
    <row r="812" spans="1:10" s="9" customFormat="1" ht="15" hidden="1" customHeight="1" outlineLevel="1">
      <c r="A812" s="330" t="s">
        <v>1134</v>
      </c>
      <c r="B812" s="281" t="s">
        <v>111</v>
      </c>
      <c r="C812" s="325"/>
      <c r="D812" s="317"/>
      <c r="E812" s="357"/>
      <c r="F812" s="357"/>
      <c r="G812" s="357"/>
      <c r="H812" s="357"/>
      <c r="I812" s="357"/>
      <c r="J812" s="176"/>
    </row>
    <row r="813" spans="1:10" s="9" customFormat="1" ht="15" hidden="1" customHeight="1" outlineLevel="1">
      <c r="A813" s="330" t="s">
        <v>1135</v>
      </c>
      <c r="B813" s="281" t="s">
        <v>111</v>
      </c>
      <c r="C813" s="325" t="s">
        <v>1136</v>
      </c>
      <c r="D813" s="317"/>
      <c r="E813" s="357"/>
      <c r="F813" s="357"/>
      <c r="G813" s="357"/>
      <c r="H813" s="357"/>
      <c r="I813" s="357"/>
      <c r="J813" s="176"/>
    </row>
    <row r="814" spans="1:10" s="9" customFormat="1" ht="15" hidden="1" customHeight="1" outlineLevel="1">
      <c r="A814" s="330" t="s">
        <v>1137</v>
      </c>
      <c r="B814" s="281" t="s">
        <v>111</v>
      </c>
      <c r="C814" s="325" t="s">
        <v>1138</v>
      </c>
      <c r="D814" s="317"/>
      <c r="E814" s="357"/>
      <c r="F814" s="357"/>
      <c r="G814" s="357"/>
      <c r="H814" s="357"/>
      <c r="I814" s="357"/>
      <c r="J814" s="176"/>
    </row>
    <row r="815" spans="1:10" s="9" customFormat="1" ht="15" hidden="1" customHeight="1" outlineLevel="1">
      <c r="A815" s="330" t="s">
        <v>1139</v>
      </c>
      <c r="B815" s="281" t="s">
        <v>111</v>
      </c>
      <c r="C815" s="325" t="s">
        <v>1140</v>
      </c>
      <c r="D815" s="317"/>
      <c r="E815" s="357"/>
      <c r="F815" s="357"/>
      <c r="G815" s="357"/>
      <c r="H815" s="357"/>
      <c r="I815" s="357"/>
      <c r="J815" s="176"/>
    </row>
    <row r="816" spans="1:10" s="9" customFormat="1" ht="15" hidden="1" customHeight="1" outlineLevel="1">
      <c r="A816" s="330" t="s">
        <v>1141</v>
      </c>
      <c r="B816" s="281" t="s">
        <v>111</v>
      </c>
      <c r="C816" s="325"/>
      <c r="D816" s="317"/>
      <c r="E816" s="357"/>
      <c r="F816" s="357"/>
      <c r="G816" s="357"/>
      <c r="H816" s="357"/>
      <c r="I816" s="357"/>
      <c r="J816" s="176"/>
    </row>
    <row r="817" spans="1:10" s="9" customFormat="1" ht="15" hidden="1" customHeight="1" outlineLevel="1">
      <c r="A817" s="278" t="s">
        <v>1142</v>
      </c>
      <c r="B817" s="286" t="s">
        <v>111</v>
      </c>
      <c r="C817" s="280" t="s">
        <v>1037</v>
      </c>
      <c r="D817" s="271"/>
      <c r="E817" s="295"/>
      <c r="F817" s="295"/>
      <c r="G817" s="295"/>
      <c r="H817" s="295"/>
      <c r="I817" s="295"/>
      <c r="J817" s="360"/>
    </row>
    <row r="818" spans="1:10" s="9" customFormat="1" ht="15" hidden="1" customHeight="1" outlineLevel="1">
      <c r="A818" s="278" t="s">
        <v>1143</v>
      </c>
      <c r="B818" s="286" t="s">
        <v>111</v>
      </c>
      <c r="C818" s="280" t="s">
        <v>1037</v>
      </c>
      <c r="D818" s="271"/>
      <c r="E818" s="295"/>
      <c r="F818" s="295"/>
      <c r="G818" s="295"/>
      <c r="H818" s="295"/>
      <c r="I818" s="295"/>
      <c r="J818" s="360"/>
    </row>
    <row r="819" spans="1:10" s="9" customFormat="1" ht="15" hidden="1" customHeight="1" outlineLevel="1">
      <c r="A819" s="278" t="s">
        <v>1144</v>
      </c>
      <c r="B819" s="286" t="s">
        <v>111</v>
      </c>
      <c r="C819" s="280" t="s">
        <v>1037</v>
      </c>
      <c r="D819" s="271"/>
      <c r="E819" s="295"/>
      <c r="F819" s="295"/>
      <c r="G819" s="295"/>
      <c r="H819" s="295"/>
      <c r="I819" s="295"/>
      <c r="J819" s="360"/>
    </row>
    <row r="820" spans="1:10" s="9" customFormat="1" ht="15" hidden="1" customHeight="1" outlineLevel="1">
      <c r="A820" s="278" t="s">
        <v>1145</v>
      </c>
      <c r="B820" s="281" t="s">
        <v>111</v>
      </c>
      <c r="C820" s="280"/>
      <c r="D820" s="271"/>
      <c r="E820" s="295"/>
      <c r="F820" s="295"/>
      <c r="G820" s="295"/>
      <c r="H820" s="295"/>
      <c r="I820" s="295"/>
      <c r="J820" s="360"/>
    </row>
    <row r="821" spans="1:10" s="9" customFormat="1" ht="15" hidden="1" customHeight="1" outlineLevel="1">
      <c r="A821" s="278" t="s">
        <v>1146</v>
      </c>
      <c r="B821" s="281" t="s">
        <v>111</v>
      </c>
      <c r="C821" s="280"/>
      <c r="D821" s="271"/>
      <c r="E821" s="295"/>
      <c r="F821" s="295"/>
      <c r="G821" s="295"/>
      <c r="H821" s="295"/>
      <c r="I821" s="295"/>
      <c r="J821" s="360"/>
    </row>
    <row r="822" spans="1:10" s="9" customFormat="1" ht="15" hidden="1" customHeight="1" outlineLevel="1">
      <c r="A822" s="278" t="s">
        <v>1147</v>
      </c>
      <c r="B822" s="286" t="s">
        <v>111</v>
      </c>
      <c r="C822" s="280"/>
      <c r="D822" s="271"/>
      <c r="E822" s="295"/>
      <c r="F822" s="295"/>
      <c r="G822" s="295"/>
      <c r="H822" s="295"/>
      <c r="I822" s="295"/>
      <c r="J822" s="360"/>
    </row>
    <row r="823" spans="1:10" s="9" customFormat="1" ht="15" hidden="1" customHeight="1" outlineLevel="1">
      <c r="A823" s="278" t="s">
        <v>925</v>
      </c>
      <c r="B823" s="286" t="s">
        <v>111</v>
      </c>
      <c r="C823" s="362" t="s">
        <v>1148</v>
      </c>
      <c r="D823" s="309"/>
      <c r="E823" s="357"/>
      <c r="F823" s="357"/>
      <c r="G823" s="357"/>
      <c r="H823" s="357"/>
      <c r="I823" s="357"/>
      <c r="J823" s="360"/>
    </row>
    <row r="824" spans="1:10" s="9" customFormat="1" ht="15" hidden="1" customHeight="1" outlineLevel="1" thickBot="1">
      <c r="A824" s="282" t="s">
        <v>1149</v>
      </c>
      <c r="B824" s="149" t="s">
        <v>111</v>
      </c>
      <c r="C824" s="440" t="s">
        <v>1150</v>
      </c>
      <c r="D824" s="284"/>
      <c r="E824" s="357"/>
      <c r="F824" s="142"/>
      <c r="G824" s="142"/>
      <c r="H824" s="142"/>
      <c r="I824" s="142"/>
      <c r="J824" s="321"/>
    </row>
    <row r="825" spans="1:10" s="9" customFormat="1" ht="15" customHeight="1" collapsed="1" thickBot="1">
      <c r="A825" s="143" t="s">
        <v>1151</v>
      </c>
      <c r="B825" s="144" t="s">
        <v>295</v>
      </c>
      <c r="C825" s="144"/>
      <c r="D825" s="144"/>
      <c r="E825" s="144"/>
      <c r="F825" s="144"/>
      <c r="G825" s="144"/>
      <c r="H825" s="144"/>
      <c r="I825" s="144"/>
      <c r="J825" s="144"/>
    </row>
    <row r="826" spans="1:10" s="9" customFormat="1" ht="15" hidden="1" customHeight="1" outlineLevel="1">
      <c r="A826" s="337" t="s">
        <v>1152</v>
      </c>
      <c r="B826" s="363" t="s">
        <v>111</v>
      </c>
      <c r="C826" s="364"/>
      <c r="D826" s="365"/>
      <c r="E826" s="366"/>
      <c r="F826" s="366"/>
      <c r="G826" s="366"/>
      <c r="H826" s="366"/>
      <c r="I826" s="366"/>
      <c r="J826" s="425"/>
    </row>
    <row r="827" spans="1:10" s="9" customFormat="1" ht="15" hidden="1" customHeight="1" outlineLevel="1">
      <c r="A827" s="323" t="s">
        <v>1153</v>
      </c>
      <c r="B827" s="150" t="s">
        <v>111</v>
      </c>
      <c r="C827" s="437"/>
      <c r="D827" s="435"/>
      <c r="E827" s="131"/>
      <c r="F827" s="131"/>
      <c r="G827" s="131"/>
      <c r="H827" s="131"/>
      <c r="I827" s="131"/>
    </row>
    <row r="828" spans="1:10" s="9" customFormat="1" ht="15" hidden="1" customHeight="1" outlineLevel="1">
      <c r="A828" s="323" t="s">
        <v>1154</v>
      </c>
      <c r="B828" s="150" t="s">
        <v>111</v>
      </c>
      <c r="C828" s="437"/>
      <c r="D828" s="435"/>
      <c r="E828" s="131"/>
      <c r="F828" s="131"/>
      <c r="G828" s="131"/>
      <c r="H828" s="131"/>
      <c r="I828" s="131"/>
    </row>
    <row r="829" spans="1:10" s="9" customFormat="1" ht="15" hidden="1" customHeight="1" outlineLevel="1">
      <c r="A829" s="323" t="s">
        <v>1155</v>
      </c>
      <c r="B829" s="150" t="s">
        <v>111</v>
      </c>
      <c r="C829" s="437"/>
      <c r="D829" s="435"/>
      <c r="E829" s="131"/>
      <c r="F829" s="131"/>
      <c r="G829" s="131"/>
      <c r="H829" s="131"/>
      <c r="I829" s="131"/>
    </row>
    <row r="830" spans="1:10" s="9" customFormat="1" ht="15" hidden="1" customHeight="1" outlineLevel="1">
      <c r="A830" s="323" t="s">
        <v>1156</v>
      </c>
      <c r="B830" s="150" t="s">
        <v>111</v>
      </c>
      <c r="C830" s="437"/>
      <c r="D830" s="435"/>
      <c r="E830" s="131"/>
      <c r="F830" s="131"/>
      <c r="G830" s="131"/>
      <c r="H830" s="131"/>
      <c r="I830" s="131"/>
    </row>
    <row r="831" spans="1:10" s="9" customFormat="1" ht="15" hidden="1" customHeight="1" outlineLevel="1">
      <c r="A831" s="323" t="s">
        <v>1157</v>
      </c>
      <c r="B831" s="150" t="s">
        <v>111</v>
      </c>
      <c r="C831" s="437"/>
      <c r="D831" s="435"/>
      <c r="E831" s="131"/>
      <c r="F831" s="131"/>
      <c r="G831" s="131"/>
      <c r="H831" s="131"/>
      <c r="I831" s="131"/>
    </row>
    <row r="832" spans="1:10" s="9" customFormat="1" ht="15" hidden="1" customHeight="1" outlineLevel="1">
      <c r="A832" s="323" t="s">
        <v>1158</v>
      </c>
      <c r="B832" s="150" t="s">
        <v>111</v>
      </c>
      <c r="C832" s="437"/>
      <c r="D832" s="435"/>
      <c r="E832" s="131"/>
      <c r="F832" s="131"/>
      <c r="G832" s="131"/>
      <c r="H832" s="131"/>
      <c r="I832" s="131"/>
    </row>
    <row r="833" spans="1:10" s="9" customFormat="1" ht="15" hidden="1" customHeight="1" outlineLevel="1">
      <c r="A833" s="323" t="s">
        <v>1159</v>
      </c>
      <c r="B833" s="150" t="s">
        <v>111</v>
      </c>
      <c r="C833" s="437"/>
      <c r="D833" s="435"/>
      <c r="E833" s="131"/>
      <c r="F833" s="131"/>
      <c r="G833" s="131"/>
      <c r="H833" s="131"/>
      <c r="I833" s="131"/>
    </row>
    <row r="834" spans="1:10" s="9" customFormat="1" ht="15" hidden="1" customHeight="1" outlineLevel="1">
      <c r="A834" s="324" t="s">
        <v>1160</v>
      </c>
      <c r="B834" s="281" t="s">
        <v>111</v>
      </c>
      <c r="C834" s="325"/>
      <c r="D834" s="317"/>
      <c r="E834" s="326"/>
      <c r="F834" s="326"/>
      <c r="G834" s="326"/>
      <c r="H834" s="326"/>
      <c r="I834" s="326"/>
      <c r="J834" s="176"/>
    </row>
    <row r="835" spans="1:10" s="9" customFormat="1" ht="15" hidden="1" customHeight="1" outlineLevel="1">
      <c r="A835" s="310" t="s">
        <v>1161</v>
      </c>
      <c r="B835" s="149" t="s">
        <v>111</v>
      </c>
      <c r="C835" s="283"/>
      <c r="D835" s="284"/>
      <c r="E835" s="305"/>
      <c r="F835" s="305"/>
      <c r="G835" s="305"/>
      <c r="H835" s="305"/>
      <c r="I835" s="305"/>
      <c r="J835" s="321"/>
    </row>
    <row r="836" spans="1:10" s="9" customFormat="1" ht="15" hidden="1" customHeight="1" outlineLevel="1">
      <c r="A836" s="323" t="s">
        <v>1162</v>
      </c>
      <c r="B836" s="150" t="s">
        <v>111</v>
      </c>
      <c r="C836" s="437"/>
      <c r="D836" s="435"/>
      <c r="E836" s="131"/>
      <c r="F836" s="131"/>
      <c r="G836" s="131"/>
      <c r="H836" s="131"/>
      <c r="I836" s="131"/>
    </row>
    <row r="837" spans="1:10" s="9" customFormat="1" ht="15" hidden="1" customHeight="1" outlineLevel="1">
      <c r="A837" s="323" t="s">
        <v>1163</v>
      </c>
      <c r="B837" s="150" t="s">
        <v>111</v>
      </c>
      <c r="C837" s="437"/>
      <c r="D837" s="435"/>
      <c r="E837" s="131"/>
      <c r="F837" s="131"/>
      <c r="G837" s="131"/>
      <c r="H837" s="131"/>
      <c r="I837" s="131"/>
    </row>
    <row r="838" spans="1:10" s="9" customFormat="1" ht="15" hidden="1" customHeight="1" outlineLevel="1">
      <c r="A838" s="323" t="s">
        <v>1164</v>
      </c>
      <c r="B838" s="150" t="s">
        <v>111</v>
      </c>
      <c r="C838" s="437"/>
      <c r="D838" s="435"/>
      <c r="E838" s="131"/>
      <c r="F838" s="131"/>
      <c r="G838" s="131"/>
      <c r="H838" s="131"/>
      <c r="I838" s="131"/>
    </row>
    <row r="839" spans="1:10" s="9" customFormat="1" ht="15" hidden="1" customHeight="1" outlineLevel="1">
      <c r="A839" s="323" t="s">
        <v>1160</v>
      </c>
      <c r="B839" s="150" t="s">
        <v>111</v>
      </c>
      <c r="C839" s="437"/>
      <c r="D839" s="435"/>
      <c r="E839" s="131"/>
      <c r="F839" s="131"/>
      <c r="G839" s="131"/>
      <c r="H839" s="131"/>
      <c r="I839" s="131"/>
    </row>
    <row r="840" spans="1:10" s="9" customFormat="1" ht="15" hidden="1" customHeight="1" outlineLevel="1">
      <c r="A840" s="324" t="s">
        <v>1165</v>
      </c>
      <c r="B840" s="281" t="s">
        <v>111</v>
      </c>
      <c r="C840" s="325"/>
      <c r="D840" s="317"/>
      <c r="E840" s="326"/>
      <c r="F840" s="326"/>
      <c r="G840" s="326"/>
      <c r="H840" s="326"/>
      <c r="I840" s="326"/>
      <c r="J840" s="176"/>
    </row>
    <row r="841" spans="1:10" s="9" customFormat="1" ht="15" hidden="1" customHeight="1" outlineLevel="1">
      <c r="A841" s="310" t="s">
        <v>1166</v>
      </c>
      <c r="B841" s="149" t="s">
        <v>111</v>
      </c>
      <c r="C841" s="283"/>
      <c r="D841" s="284"/>
      <c r="E841" s="305"/>
      <c r="F841" s="305"/>
      <c r="G841" s="305"/>
      <c r="H841" s="305"/>
      <c r="I841" s="305"/>
      <c r="J841" s="321"/>
    </row>
    <row r="842" spans="1:10" s="9" customFormat="1" ht="15" hidden="1" customHeight="1" outlineLevel="1">
      <c r="A842" s="323" t="s">
        <v>1167</v>
      </c>
      <c r="B842" s="150" t="s">
        <v>111</v>
      </c>
      <c r="C842" s="437"/>
      <c r="D842" s="435"/>
      <c r="E842" s="131"/>
      <c r="F842" s="131"/>
      <c r="G842" s="131"/>
      <c r="H842" s="131"/>
      <c r="I842" s="131"/>
    </row>
    <row r="843" spans="1:10" s="9" customFormat="1" ht="15" hidden="1" customHeight="1" outlineLevel="1">
      <c r="A843" s="323" t="s">
        <v>1168</v>
      </c>
      <c r="B843" s="150" t="s">
        <v>111</v>
      </c>
      <c r="C843" s="437"/>
      <c r="D843" s="435"/>
      <c r="E843" s="131"/>
      <c r="F843" s="131"/>
      <c r="G843" s="131"/>
      <c r="H843" s="131"/>
      <c r="I843" s="131"/>
    </row>
    <row r="844" spans="1:10" s="9" customFormat="1" ht="15" hidden="1" customHeight="1" outlineLevel="1">
      <c r="A844" s="324" t="s">
        <v>1169</v>
      </c>
      <c r="B844" s="281" t="s">
        <v>111</v>
      </c>
      <c r="C844" s="325"/>
      <c r="D844" s="317"/>
      <c r="E844" s="326"/>
      <c r="F844" s="326"/>
      <c r="G844" s="326"/>
      <c r="H844" s="326"/>
      <c r="I844" s="326"/>
      <c r="J844" s="176"/>
    </row>
    <row r="845" spans="1:10" s="9" customFormat="1" ht="15" hidden="1" customHeight="1" outlineLevel="1">
      <c r="A845" s="310" t="s">
        <v>1170</v>
      </c>
      <c r="B845" s="149" t="s">
        <v>972</v>
      </c>
      <c r="C845" s="283"/>
      <c r="D845" s="284"/>
      <c r="E845" s="305"/>
      <c r="F845" s="305"/>
      <c r="G845" s="305"/>
      <c r="H845" s="305"/>
      <c r="I845" s="305"/>
      <c r="J845" s="321"/>
    </row>
    <row r="846" spans="1:10" s="9" customFormat="1" ht="15" hidden="1" customHeight="1" outlineLevel="1">
      <c r="A846" s="323" t="s">
        <v>1171</v>
      </c>
      <c r="B846" s="150" t="s">
        <v>111</v>
      </c>
      <c r="C846" s="437"/>
      <c r="D846" s="435"/>
      <c r="E846" s="131"/>
      <c r="F846" s="131"/>
      <c r="G846" s="131"/>
      <c r="H846" s="131"/>
      <c r="I846" s="131"/>
    </row>
    <row r="847" spans="1:10" s="9" customFormat="1" ht="15" hidden="1" customHeight="1" outlineLevel="1">
      <c r="A847" s="323" t="s">
        <v>1172</v>
      </c>
      <c r="B847" s="150" t="s">
        <v>111</v>
      </c>
      <c r="C847" s="437"/>
      <c r="D847" s="435"/>
      <c r="E847" s="131"/>
      <c r="F847" s="131"/>
      <c r="G847" s="131"/>
      <c r="H847" s="131"/>
      <c r="I847" s="131"/>
    </row>
    <row r="848" spans="1:10" s="9" customFormat="1" ht="15" hidden="1" customHeight="1" outlineLevel="1">
      <c r="A848" s="323" t="s">
        <v>1173</v>
      </c>
      <c r="B848" s="150" t="s">
        <v>111</v>
      </c>
      <c r="C848" s="437"/>
      <c r="D848" s="435"/>
      <c r="E848" s="131"/>
      <c r="F848" s="131"/>
      <c r="G848" s="131"/>
      <c r="H848" s="131"/>
      <c r="I848" s="131"/>
    </row>
    <row r="849" spans="1:10" s="9" customFormat="1" ht="15" hidden="1" customHeight="1" outlineLevel="1">
      <c r="A849" s="323" t="s">
        <v>1174</v>
      </c>
      <c r="B849" s="281" t="s">
        <v>111</v>
      </c>
      <c r="C849" s="325"/>
      <c r="D849" s="317"/>
      <c r="E849" s="326"/>
      <c r="F849" s="326"/>
      <c r="G849" s="326"/>
      <c r="H849" s="326"/>
      <c r="I849" s="326"/>
      <c r="J849" s="176"/>
    </row>
    <row r="850" spans="1:10" s="9" customFormat="1" ht="15" hidden="1" customHeight="1" outlineLevel="1" thickBot="1">
      <c r="A850" s="332" t="s">
        <v>1175</v>
      </c>
      <c r="B850" s="286" t="s">
        <v>1176</v>
      </c>
      <c r="C850" s="280"/>
      <c r="D850" s="271"/>
      <c r="E850" s="295"/>
      <c r="F850" s="295"/>
      <c r="G850" s="295"/>
      <c r="H850" s="295"/>
      <c r="I850" s="295"/>
      <c r="J850" s="360"/>
    </row>
    <row r="851" spans="1:10" s="9" customFormat="1" ht="15" customHeight="1" collapsed="1" thickBot="1">
      <c r="A851" s="143" t="s">
        <v>1177</v>
      </c>
      <c r="B851" s="144" t="s">
        <v>295</v>
      </c>
      <c r="C851" s="144"/>
      <c r="D851" s="144"/>
      <c r="E851" s="144"/>
      <c r="F851" s="144"/>
      <c r="G851" s="144"/>
      <c r="H851" s="144"/>
      <c r="I851" s="144"/>
      <c r="J851" s="144"/>
    </row>
    <row r="852" spans="1:10" s="9" customFormat="1" ht="15" hidden="1" customHeight="1" outlineLevel="1">
      <c r="A852" s="337" t="s">
        <v>1178</v>
      </c>
      <c r="B852" s="363" t="s">
        <v>111</v>
      </c>
      <c r="C852" s="364"/>
      <c r="D852" s="365"/>
      <c r="E852" s="366"/>
      <c r="F852" s="366"/>
      <c r="G852" s="366"/>
      <c r="H852" s="366"/>
      <c r="I852" s="366"/>
      <c r="J852" s="425"/>
    </row>
    <row r="853" spans="1:10" s="9" customFormat="1" ht="15" hidden="1" customHeight="1" outlineLevel="1">
      <c r="A853" s="323" t="s">
        <v>1179</v>
      </c>
      <c r="B853" s="150" t="s">
        <v>111</v>
      </c>
      <c r="C853" s="437"/>
      <c r="D853" s="435"/>
      <c r="E853" s="131"/>
      <c r="F853" s="131"/>
      <c r="G853" s="131"/>
      <c r="H853" s="131"/>
      <c r="I853" s="131"/>
    </row>
    <row r="854" spans="1:10" s="9" customFormat="1" ht="15" hidden="1" customHeight="1" outlineLevel="1">
      <c r="A854" s="323" t="s">
        <v>1180</v>
      </c>
      <c r="B854" s="150" t="s">
        <v>295</v>
      </c>
      <c r="C854" s="437"/>
      <c r="D854" s="435"/>
      <c r="E854" s="131"/>
      <c r="F854" s="131"/>
      <c r="G854" s="131"/>
      <c r="H854" s="131"/>
      <c r="I854" s="131"/>
    </row>
    <row r="855" spans="1:10" s="9" customFormat="1" ht="15" hidden="1" customHeight="1" outlineLevel="1">
      <c r="A855" s="367" t="s">
        <v>1181</v>
      </c>
      <c r="B855" s="150" t="s">
        <v>1182</v>
      </c>
      <c r="C855" s="437"/>
      <c r="D855" s="435"/>
      <c r="E855" s="131"/>
      <c r="F855" s="131"/>
      <c r="G855" s="131"/>
      <c r="H855" s="131"/>
      <c r="I855" s="131"/>
    </row>
    <row r="856" spans="1:10" s="9" customFormat="1" ht="15" hidden="1" customHeight="1" outlineLevel="1">
      <c r="A856" s="367" t="s">
        <v>1183</v>
      </c>
      <c r="B856" s="150" t="s">
        <v>1182</v>
      </c>
      <c r="C856" s="437"/>
      <c r="D856" s="435"/>
      <c r="E856" s="131"/>
      <c r="F856" s="131"/>
      <c r="G856" s="131"/>
      <c r="H856" s="131"/>
      <c r="I856" s="131"/>
    </row>
    <row r="857" spans="1:10" s="9" customFormat="1" ht="15" hidden="1" customHeight="1" outlineLevel="1">
      <c r="A857" s="367" t="s">
        <v>1184</v>
      </c>
      <c r="B857" s="150" t="s">
        <v>1182</v>
      </c>
      <c r="C857" s="437"/>
      <c r="D857" s="435"/>
      <c r="E857" s="131"/>
      <c r="F857" s="131"/>
      <c r="G857" s="131"/>
      <c r="H857" s="131"/>
      <c r="I857" s="131"/>
    </row>
    <row r="858" spans="1:10" s="9" customFormat="1" ht="15" hidden="1" customHeight="1" outlineLevel="1">
      <c r="A858" s="367" t="s">
        <v>1185</v>
      </c>
      <c r="B858" s="150" t="s">
        <v>1182</v>
      </c>
      <c r="C858" s="437"/>
      <c r="D858" s="435"/>
      <c r="E858" s="131"/>
      <c r="F858" s="131"/>
      <c r="G858" s="131"/>
      <c r="H858" s="131"/>
      <c r="I858" s="131"/>
    </row>
    <row r="859" spans="1:10" s="9" customFormat="1" ht="15" hidden="1" customHeight="1" outlineLevel="1">
      <c r="A859" s="367" t="s">
        <v>1186</v>
      </c>
      <c r="B859" s="150" t="s">
        <v>1182</v>
      </c>
      <c r="C859" s="437"/>
      <c r="D859" s="435"/>
      <c r="E859" s="131"/>
      <c r="F859" s="131"/>
      <c r="G859" s="131"/>
      <c r="H859" s="131"/>
      <c r="I859" s="131"/>
    </row>
    <row r="860" spans="1:10" s="9" customFormat="1" ht="15" hidden="1" customHeight="1" outlineLevel="1">
      <c r="A860" s="367" t="s">
        <v>1187</v>
      </c>
      <c r="B860" s="150" t="s">
        <v>1182</v>
      </c>
      <c r="C860" s="437"/>
      <c r="D860" s="435"/>
      <c r="E860" s="131"/>
      <c r="F860" s="131"/>
      <c r="G860" s="131"/>
      <c r="H860" s="131"/>
      <c r="I860" s="131"/>
    </row>
    <row r="861" spans="1:10" s="9" customFormat="1" ht="15" hidden="1" customHeight="1" outlineLevel="1">
      <c r="A861" s="368" t="s">
        <v>1188</v>
      </c>
      <c r="B861" s="281" t="s">
        <v>1182</v>
      </c>
      <c r="C861" s="325"/>
      <c r="D861" s="317"/>
      <c r="E861" s="326"/>
      <c r="F861" s="326"/>
      <c r="G861" s="326"/>
      <c r="H861" s="326"/>
      <c r="I861" s="326"/>
      <c r="J861" s="176"/>
    </row>
    <row r="862" spans="1:10" s="9" customFormat="1" ht="15" hidden="1" customHeight="1" outlineLevel="1">
      <c r="A862" s="310" t="s">
        <v>1189</v>
      </c>
      <c r="B862" s="149" t="s">
        <v>1182</v>
      </c>
      <c r="C862" s="283"/>
      <c r="D862" s="284"/>
      <c r="E862" s="305"/>
      <c r="F862" s="305"/>
      <c r="G862" s="305"/>
      <c r="H862" s="305"/>
      <c r="I862" s="305"/>
      <c r="J862" s="321"/>
    </row>
    <row r="863" spans="1:10" s="9" customFormat="1" ht="15" hidden="1" customHeight="1" outlineLevel="1">
      <c r="A863" s="323" t="s">
        <v>1190</v>
      </c>
      <c r="B863" s="150" t="s">
        <v>1182</v>
      </c>
      <c r="C863" s="437"/>
      <c r="D863" s="435"/>
      <c r="E863" s="131"/>
      <c r="F863" s="131"/>
      <c r="G863" s="131"/>
      <c r="H863" s="131"/>
      <c r="I863" s="131"/>
    </row>
    <row r="864" spans="1:10" s="9" customFormat="1" ht="15" hidden="1" customHeight="1" outlineLevel="1">
      <c r="A864" s="323" t="s">
        <v>1191</v>
      </c>
      <c r="B864" s="150" t="s">
        <v>1182</v>
      </c>
      <c r="C864" s="437"/>
      <c r="D864" s="435"/>
      <c r="E864" s="131"/>
      <c r="F864" s="131"/>
      <c r="G864" s="131"/>
      <c r="H864" s="131"/>
      <c r="I864" s="131"/>
    </row>
    <row r="865" spans="1:10" s="9" customFormat="1" ht="15" hidden="1" customHeight="1" outlineLevel="1">
      <c r="A865" s="323" t="s">
        <v>1192</v>
      </c>
      <c r="B865" s="150" t="s">
        <v>1193</v>
      </c>
      <c r="C865" s="437"/>
      <c r="D865" s="435"/>
      <c r="E865" s="131"/>
      <c r="F865" s="131"/>
      <c r="G865" s="131"/>
      <c r="H865" s="131"/>
      <c r="I865" s="131"/>
    </row>
    <row r="866" spans="1:10" s="9" customFormat="1" ht="15" hidden="1" customHeight="1" outlineLevel="1">
      <c r="A866" s="323" t="s">
        <v>1194</v>
      </c>
      <c r="B866" s="150" t="s">
        <v>1182</v>
      </c>
      <c r="C866" s="437"/>
      <c r="D866" s="435"/>
      <c r="E866" s="131"/>
      <c r="F866" s="131"/>
      <c r="G866" s="131"/>
      <c r="H866" s="131"/>
      <c r="I866" s="131"/>
    </row>
    <row r="867" spans="1:10" s="9" customFormat="1" ht="15" hidden="1" customHeight="1" outlineLevel="1">
      <c r="A867" s="323" t="s">
        <v>1195</v>
      </c>
      <c r="B867" s="150" t="s">
        <v>1182</v>
      </c>
      <c r="C867" s="437"/>
      <c r="D867" s="435"/>
      <c r="E867" s="131"/>
      <c r="F867" s="131"/>
      <c r="G867" s="131"/>
      <c r="H867" s="131"/>
      <c r="I867" s="131"/>
    </row>
    <row r="868" spans="1:10" s="9" customFormat="1" ht="15" hidden="1" customHeight="1" outlineLevel="1">
      <c r="A868" s="324" t="s">
        <v>1196</v>
      </c>
      <c r="B868" s="281" t="s">
        <v>1182</v>
      </c>
      <c r="C868" s="325"/>
      <c r="D868" s="317"/>
      <c r="E868" s="326"/>
      <c r="F868" s="326"/>
      <c r="G868" s="326"/>
      <c r="H868" s="326"/>
      <c r="I868" s="326"/>
      <c r="J868" s="176"/>
    </row>
    <row r="869" spans="1:10" s="9" customFormat="1" ht="15" hidden="1" customHeight="1" outlineLevel="1">
      <c r="A869" s="310" t="s">
        <v>1197</v>
      </c>
      <c r="B869" s="149" t="s">
        <v>295</v>
      </c>
      <c r="C869" s="283"/>
      <c r="D869" s="284"/>
      <c r="E869" s="305"/>
      <c r="F869" s="305"/>
      <c r="G869" s="305"/>
      <c r="H869" s="305"/>
      <c r="I869" s="305"/>
      <c r="J869" s="321"/>
    </row>
    <row r="870" spans="1:10" s="9" customFormat="1" ht="15" hidden="1" customHeight="1" outlineLevel="1">
      <c r="A870" s="323" t="s">
        <v>1198</v>
      </c>
      <c r="B870" s="150" t="s">
        <v>1182</v>
      </c>
      <c r="C870" s="437"/>
      <c r="D870" s="435"/>
      <c r="E870" s="131"/>
      <c r="F870" s="131"/>
      <c r="G870" s="131"/>
      <c r="H870" s="131"/>
      <c r="I870" s="131"/>
    </row>
    <row r="871" spans="1:10" s="9" customFormat="1" ht="15" hidden="1" customHeight="1" outlineLevel="1">
      <c r="A871" s="323" t="s">
        <v>1199</v>
      </c>
      <c r="B871" s="150" t="s">
        <v>1182</v>
      </c>
      <c r="C871" s="437"/>
      <c r="D871" s="435"/>
      <c r="E871" s="131"/>
      <c r="F871" s="131"/>
      <c r="G871" s="131"/>
      <c r="H871" s="131"/>
      <c r="I871" s="131"/>
    </row>
    <row r="872" spans="1:10" s="9" customFormat="1" ht="15" hidden="1" customHeight="1" outlineLevel="1">
      <c r="A872" s="323" t="s">
        <v>1200</v>
      </c>
      <c r="B872" s="150" t="s">
        <v>1182</v>
      </c>
      <c r="C872" s="437"/>
      <c r="D872" s="435"/>
      <c r="E872" s="131"/>
      <c r="F872" s="131"/>
      <c r="G872" s="131"/>
      <c r="H872" s="131"/>
      <c r="I872" s="131"/>
    </row>
    <row r="873" spans="1:10" s="9" customFormat="1" ht="15" hidden="1" customHeight="1" outlineLevel="1">
      <c r="A873" s="323" t="s">
        <v>1201</v>
      </c>
      <c r="B873" s="150" t="s">
        <v>1182</v>
      </c>
      <c r="C873" s="437"/>
      <c r="D873" s="435"/>
      <c r="E873" s="131"/>
      <c r="F873" s="131"/>
      <c r="G873" s="131"/>
      <c r="H873" s="131"/>
      <c r="I873" s="131"/>
    </row>
    <row r="874" spans="1:10" s="9" customFormat="1" ht="15" hidden="1" customHeight="1" outlineLevel="1">
      <c r="A874" s="323" t="s">
        <v>1202</v>
      </c>
      <c r="B874" s="150" t="s">
        <v>1182</v>
      </c>
      <c r="C874" s="437"/>
      <c r="D874" s="435"/>
      <c r="E874" s="131"/>
      <c r="F874" s="131"/>
      <c r="G874" s="131"/>
      <c r="H874" s="131"/>
      <c r="I874" s="131"/>
    </row>
    <row r="875" spans="1:10" s="9" customFormat="1" ht="15" hidden="1" customHeight="1" outlineLevel="1">
      <c r="A875" s="323" t="s">
        <v>1203</v>
      </c>
      <c r="B875" s="150" t="s">
        <v>1182</v>
      </c>
      <c r="C875" s="437"/>
      <c r="D875" s="435"/>
      <c r="E875" s="131"/>
      <c r="F875" s="131"/>
      <c r="G875" s="131"/>
      <c r="H875" s="131"/>
      <c r="I875" s="131"/>
    </row>
    <row r="876" spans="1:10" s="9" customFormat="1" ht="15" hidden="1" customHeight="1" outlineLevel="1">
      <c r="A876" s="324" t="s">
        <v>1204</v>
      </c>
      <c r="B876" s="281" t="s">
        <v>1182</v>
      </c>
      <c r="C876" s="325"/>
      <c r="D876" s="317"/>
      <c r="E876" s="326"/>
      <c r="F876" s="326"/>
      <c r="G876" s="326"/>
      <c r="H876" s="326"/>
      <c r="I876" s="326"/>
      <c r="J876" s="176"/>
    </row>
    <row r="877" spans="1:10" s="9" customFormat="1" ht="15" hidden="1" customHeight="1" outlineLevel="1">
      <c r="A877" s="331" t="s">
        <v>1205</v>
      </c>
      <c r="B877" s="150" t="s">
        <v>295</v>
      </c>
      <c r="C877" s="437"/>
      <c r="D877" s="435"/>
      <c r="E877" s="131"/>
      <c r="F877" s="131"/>
      <c r="G877" s="131"/>
      <c r="H877" s="131"/>
      <c r="I877" s="131"/>
    </row>
    <row r="878" spans="1:10" s="9" customFormat="1" ht="15" hidden="1" customHeight="1" outlineLevel="1">
      <c r="A878" s="323" t="s">
        <v>1206</v>
      </c>
      <c r="B878" s="150" t="s">
        <v>1193</v>
      </c>
      <c r="C878" s="437"/>
      <c r="D878" s="435"/>
      <c r="E878" s="131"/>
      <c r="F878" s="131"/>
      <c r="G878" s="131"/>
      <c r="H878" s="131"/>
      <c r="I878" s="131"/>
    </row>
    <row r="879" spans="1:10" s="9" customFormat="1" ht="15" hidden="1" customHeight="1" outlineLevel="1">
      <c r="A879" s="323" t="s">
        <v>1207</v>
      </c>
      <c r="B879" s="150" t="s">
        <v>1182</v>
      </c>
      <c r="C879" s="437"/>
      <c r="D879" s="435"/>
      <c r="E879" s="131"/>
      <c r="F879" s="131"/>
      <c r="G879" s="131"/>
      <c r="H879" s="131"/>
      <c r="I879" s="131"/>
    </row>
    <row r="880" spans="1:10" s="9" customFormat="1" ht="15" hidden="1" customHeight="1" outlineLevel="1">
      <c r="A880" s="323" t="s">
        <v>1208</v>
      </c>
      <c r="B880" s="150" t="s">
        <v>1193</v>
      </c>
      <c r="C880" s="437"/>
      <c r="D880" s="435"/>
      <c r="E880" s="131"/>
      <c r="F880" s="131"/>
      <c r="G880" s="131"/>
      <c r="H880" s="131"/>
      <c r="I880" s="131"/>
    </row>
    <row r="881" spans="1:10" s="9" customFormat="1" ht="15" hidden="1" customHeight="1" outlineLevel="1">
      <c r="A881" s="323" t="s">
        <v>1209</v>
      </c>
      <c r="B881" s="150" t="s">
        <v>1193</v>
      </c>
      <c r="C881" s="437"/>
      <c r="D881" s="435"/>
      <c r="E881" s="131"/>
      <c r="F881" s="131"/>
      <c r="G881" s="131"/>
      <c r="H881" s="131"/>
      <c r="I881" s="131"/>
    </row>
    <row r="882" spans="1:10" s="9" customFormat="1" ht="15" hidden="1" customHeight="1" outlineLevel="1">
      <c r="A882" s="324" t="s">
        <v>1210</v>
      </c>
      <c r="B882" s="281" t="s">
        <v>1182</v>
      </c>
      <c r="C882" s="325"/>
      <c r="D882" s="317"/>
      <c r="E882" s="326"/>
      <c r="F882" s="326"/>
      <c r="G882" s="326"/>
      <c r="H882" s="326"/>
      <c r="I882" s="326"/>
      <c r="J882" s="176"/>
    </row>
    <row r="883" spans="1:10" s="9" customFormat="1" ht="15" hidden="1" customHeight="1" outlineLevel="1">
      <c r="A883" s="310" t="s">
        <v>1211</v>
      </c>
      <c r="B883" s="149" t="s">
        <v>295</v>
      </c>
      <c r="C883" s="283"/>
      <c r="D883" s="284"/>
      <c r="E883" s="305"/>
      <c r="F883" s="305"/>
      <c r="G883" s="305"/>
      <c r="H883" s="305"/>
      <c r="I883" s="305"/>
      <c r="J883" s="321"/>
    </row>
    <row r="884" spans="1:10" s="9" customFormat="1" ht="15" hidden="1" customHeight="1" outlineLevel="1">
      <c r="A884" s="323" t="s">
        <v>1212</v>
      </c>
      <c r="B884" s="150" t="s">
        <v>111</v>
      </c>
      <c r="C884" s="437"/>
      <c r="D884" s="435"/>
      <c r="E884" s="131"/>
      <c r="F884" s="131"/>
      <c r="G884" s="131"/>
      <c r="H884" s="131"/>
      <c r="I884" s="131"/>
    </row>
    <row r="885" spans="1:10" s="9" customFormat="1" ht="15" hidden="1" customHeight="1" outlineLevel="1">
      <c r="A885" s="323" t="s">
        <v>1213</v>
      </c>
      <c r="B885" s="150" t="s">
        <v>111</v>
      </c>
      <c r="C885" s="437"/>
      <c r="D885" s="435"/>
      <c r="E885" s="131"/>
      <c r="F885" s="131"/>
      <c r="G885" s="131"/>
      <c r="H885" s="131"/>
      <c r="I885" s="131"/>
    </row>
    <row r="886" spans="1:10" s="9" customFormat="1" ht="15" hidden="1" customHeight="1" outlineLevel="1">
      <c r="A886" s="323" t="s">
        <v>1214</v>
      </c>
      <c r="B886" s="150" t="s">
        <v>111</v>
      </c>
      <c r="C886" s="437"/>
      <c r="D886" s="435"/>
      <c r="E886" s="131"/>
      <c r="F886" s="131"/>
      <c r="G886" s="131"/>
      <c r="H886" s="131"/>
      <c r="I886" s="131"/>
    </row>
    <row r="887" spans="1:10" s="9" customFormat="1" ht="15" hidden="1" customHeight="1" outlineLevel="1">
      <c r="A887" s="323" t="s">
        <v>1215</v>
      </c>
      <c r="B887" s="150" t="s">
        <v>111</v>
      </c>
      <c r="C887" s="437"/>
      <c r="D887" s="435"/>
      <c r="E887" s="131"/>
      <c r="F887" s="131"/>
      <c r="G887" s="131"/>
      <c r="H887" s="131"/>
      <c r="I887" s="131"/>
    </row>
    <row r="888" spans="1:10" s="9" customFormat="1" ht="15" hidden="1" customHeight="1" outlineLevel="1">
      <c r="A888" s="323" t="s">
        <v>1216</v>
      </c>
      <c r="B888" s="150" t="s">
        <v>111</v>
      </c>
      <c r="C888" s="437"/>
      <c r="D888" s="435"/>
      <c r="E888" s="131"/>
      <c r="F888" s="131"/>
      <c r="G888" s="131"/>
      <c r="H888" s="131"/>
      <c r="I888" s="131"/>
    </row>
    <row r="889" spans="1:10" s="9" customFormat="1" ht="15" hidden="1" customHeight="1" outlineLevel="1">
      <c r="A889" s="323" t="s">
        <v>1217</v>
      </c>
      <c r="B889" s="150" t="s">
        <v>111</v>
      </c>
      <c r="C889" s="437"/>
      <c r="D889" s="435"/>
      <c r="E889" s="131"/>
      <c r="F889" s="131"/>
      <c r="G889" s="131"/>
      <c r="H889" s="131"/>
      <c r="I889" s="131"/>
    </row>
    <row r="890" spans="1:10" s="9" customFormat="1" ht="15" hidden="1" customHeight="1" outlineLevel="1">
      <c r="A890" s="323" t="s">
        <v>1218</v>
      </c>
      <c r="B890" s="150" t="s">
        <v>111</v>
      </c>
      <c r="C890" s="437"/>
      <c r="D890" s="435"/>
      <c r="E890" s="131"/>
      <c r="F890" s="131"/>
      <c r="G890" s="131"/>
      <c r="H890" s="131"/>
      <c r="I890" s="131"/>
    </row>
    <row r="891" spans="1:10" s="9" customFormat="1" ht="15" hidden="1" customHeight="1" outlineLevel="1">
      <c r="A891" s="323" t="s">
        <v>1219</v>
      </c>
      <c r="B891" s="150" t="s">
        <v>111</v>
      </c>
      <c r="C891" s="437"/>
      <c r="D891" s="435"/>
      <c r="E891" s="131"/>
      <c r="F891" s="131"/>
      <c r="G891" s="131"/>
      <c r="H891" s="131"/>
      <c r="I891" s="131"/>
    </row>
    <row r="892" spans="1:10" s="9" customFormat="1" ht="15" hidden="1" customHeight="1" outlineLevel="1" thickBot="1">
      <c r="A892" s="323" t="s">
        <v>1220</v>
      </c>
      <c r="B892" s="150" t="s">
        <v>111</v>
      </c>
      <c r="C892" s="437"/>
      <c r="D892" s="435"/>
      <c r="E892" s="131"/>
      <c r="F892" s="131"/>
      <c r="G892" s="131"/>
      <c r="H892" s="131"/>
      <c r="I892" s="131"/>
    </row>
    <row r="893" spans="1:10" s="9" customFormat="1" ht="15" customHeight="1" collapsed="1" thickBot="1">
      <c r="A893" s="143" t="s">
        <v>1221</v>
      </c>
      <c r="B893" s="144" t="s">
        <v>295</v>
      </c>
      <c r="C893" s="144"/>
      <c r="D893" s="144"/>
      <c r="E893" s="144"/>
      <c r="F893" s="144"/>
      <c r="G893" s="144"/>
      <c r="H893" s="144"/>
      <c r="I893" s="144"/>
      <c r="J893" s="144"/>
    </row>
    <row r="894" spans="1:10" s="9" customFormat="1" ht="15" hidden="1" customHeight="1" outlineLevel="1">
      <c r="A894" s="369" t="s">
        <v>1222</v>
      </c>
      <c r="B894" s="363" t="s">
        <v>111</v>
      </c>
      <c r="C894" s="364"/>
      <c r="D894" s="365"/>
      <c r="E894" s="366"/>
      <c r="F894" s="366"/>
      <c r="G894" s="366"/>
      <c r="H894" s="366"/>
      <c r="I894" s="366"/>
      <c r="J894" s="425"/>
    </row>
    <row r="895" spans="1:10" s="9" customFormat="1" ht="15" hidden="1" customHeight="1" outlineLevel="1">
      <c r="A895" s="323" t="s">
        <v>1223</v>
      </c>
      <c r="B895" s="150" t="s">
        <v>295</v>
      </c>
      <c r="C895" s="437"/>
      <c r="D895" s="435"/>
      <c r="E895" s="131"/>
      <c r="F895" s="131"/>
      <c r="G895" s="131"/>
      <c r="H895" s="131"/>
      <c r="I895" s="131"/>
    </row>
    <row r="896" spans="1:10" s="9" customFormat="1" ht="15" hidden="1" customHeight="1" outlineLevel="1">
      <c r="A896" s="367" t="s">
        <v>1224</v>
      </c>
      <c r="B896" s="150" t="s">
        <v>111</v>
      </c>
      <c r="C896" s="437"/>
      <c r="D896" s="435"/>
      <c r="E896" s="131"/>
      <c r="F896" s="131"/>
      <c r="G896" s="131"/>
      <c r="H896" s="131"/>
      <c r="I896" s="131"/>
    </row>
    <row r="897" spans="1:9" s="9" customFormat="1" ht="15" hidden="1" customHeight="1" outlineLevel="1">
      <c r="A897" s="323" t="s">
        <v>1225</v>
      </c>
      <c r="B897" s="150" t="s">
        <v>295</v>
      </c>
      <c r="C897" s="437"/>
      <c r="D897" s="435"/>
      <c r="E897" s="131"/>
      <c r="F897" s="131"/>
      <c r="G897" s="131"/>
      <c r="H897" s="131"/>
      <c r="I897" s="131"/>
    </row>
    <row r="898" spans="1:9" s="9" customFormat="1" ht="15" hidden="1" customHeight="1" outlineLevel="1">
      <c r="A898" s="367" t="s">
        <v>1198</v>
      </c>
      <c r="B898" s="150" t="s">
        <v>1182</v>
      </c>
      <c r="C898" s="437"/>
      <c r="D898" s="435"/>
      <c r="E898" s="131"/>
      <c r="F898" s="131"/>
      <c r="G898" s="131"/>
      <c r="H898" s="131"/>
      <c r="I898" s="131"/>
    </row>
    <row r="899" spans="1:9" s="9" customFormat="1" ht="15" hidden="1" customHeight="1" outlineLevel="1">
      <c r="A899" s="367" t="s">
        <v>1226</v>
      </c>
      <c r="B899" s="150" t="s">
        <v>1193</v>
      </c>
      <c r="C899" s="437"/>
      <c r="D899" s="435"/>
      <c r="E899" s="131"/>
      <c r="F899" s="131"/>
      <c r="G899" s="131"/>
      <c r="H899" s="131"/>
      <c r="I899" s="131"/>
    </row>
    <row r="900" spans="1:9" s="9" customFormat="1" ht="15" hidden="1" customHeight="1" outlineLevel="1">
      <c r="A900" s="367" t="s">
        <v>1227</v>
      </c>
      <c r="B900" s="150" t="s">
        <v>1182</v>
      </c>
      <c r="C900" s="437"/>
      <c r="D900" s="435"/>
      <c r="E900" s="131"/>
      <c r="F900" s="131"/>
      <c r="G900" s="131"/>
      <c r="H900" s="131"/>
      <c r="I900" s="131"/>
    </row>
    <row r="901" spans="1:9" s="9" customFormat="1" ht="15" hidden="1" customHeight="1" outlineLevel="1">
      <c r="A901" s="367" t="s">
        <v>1183</v>
      </c>
      <c r="B901" s="150" t="s">
        <v>1182</v>
      </c>
      <c r="C901" s="437"/>
      <c r="D901" s="435"/>
      <c r="E901" s="131"/>
      <c r="F901" s="131"/>
      <c r="G901" s="131"/>
      <c r="H901" s="131"/>
      <c r="I901" s="131"/>
    </row>
    <row r="902" spans="1:9" s="9" customFormat="1" ht="15" hidden="1" customHeight="1" outlineLevel="1">
      <c r="A902" s="367" t="s">
        <v>1184</v>
      </c>
      <c r="B902" s="150" t="s">
        <v>1182</v>
      </c>
      <c r="C902" s="437"/>
      <c r="D902" s="435"/>
      <c r="E902" s="131"/>
      <c r="F902" s="131"/>
      <c r="G902" s="131"/>
      <c r="H902" s="131"/>
      <c r="I902" s="131"/>
    </row>
    <row r="903" spans="1:9" s="9" customFormat="1" ht="15" hidden="1" customHeight="1" outlineLevel="1">
      <c r="A903" s="367" t="s">
        <v>1228</v>
      </c>
      <c r="B903" s="150" t="s">
        <v>1182</v>
      </c>
      <c r="C903" s="437"/>
      <c r="D903" s="435"/>
      <c r="E903" s="131"/>
      <c r="F903" s="131"/>
      <c r="G903" s="131"/>
      <c r="H903" s="131"/>
      <c r="I903" s="131"/>
    </row>
    <row r="904" spans="1:9" s="9" customFormat="1" ht="15" hidden="1" customHeight="1" outlineLevel="1">
      <c r="A904" s="367" t="s">
        <v>1201</v>
      </c>
      <c r="B904" s="150" t="s">
        <v>1182</v>
      </c>
      <c r="C904" s="437"/>
      <c r="D904" s="435"/>
      <c r="E904" s="131"/>
      <c r="F904" s="131"/>
      <c r="G904" s="131"/>
      <c r="H904" s="131"/>
      <c r="I904" s="131"/>
    </row>
    <row r="905" spans="1:9" s="9" customFormat="1" ht="15" hidden="1" customHeight="1" outlineLevel="1">
      <c r="A905" s="367" t="s">
        <v>1185</v>
      </c>
      <c r="B905" s="150" t="s">
        <v>1182</v>
      </c>
      <c r="C905" s="437"/>
      <c r="D905" s="435"/>
      <c r="E905" s="131"/>
      <c r="F905" s="131"/>
      <c r="G905" s="131"/>
      <c r="H905" s="131"/>
      <c r="I905" s="131"/>
    </row>
    <row r="906" spans="1:9" s="9" customFormat="1" ht="15" hidden="1" customHeight="1" outlineLevel="1">
      <c r="A906" s="367" t="s">
        <v>1186</v>
      </c>
      <c r="B906" s="150" t="s">
        <v>1182</v>
      </c>
      <c r="C906" s="437"/>
      <c r="D906" s="435"/>
      <c r="E906" s="131"/>
      <c r="F906" s="131"/>
      <c r="G906" s="131"/>
      <c r="H906" s="131"/>
      <c r="I906" s="131"/>
    </row>
    <row r="907" spans="1:9" s="9" customFormat="1" ht="15" hidden="1" customHeight="1" outlineLevel="1">
      <c r="A907" s="367" t="s">
        <v>1187</v>
      </c>
      <c r="B907" s="150" t="s">
        <v>1182</v>
      </c>
      <c r="C907" s="437"/>
      <c r="D907" s="435"/>
      <c r="E907" s="131"/>
      <c r="F907" s="131"/>
      <c r="G907" s="131"/>
      <c r="H907" s="131"/>
      <c r="I907" s="131"/>
    </row>
    <row r="908" spans="1:9" s="9" customFormat="1" ht="15" hidden="1" customHeight="1" outlineLevel="1">
      <c r="A908" s="367" t="s">
        <v>1229</v>
      </c>
      <c r="B908" s="150" t="s">
        <v>1182</v>
      </c>
      <c r="C908" s="437"/>
      <c r="D908" s="435"/>
      <c r="E908" s="131"/>
      <c r="F908" s="131"/>
      <c r="G908" s="131"/>
      <c r="H908" s="131"/>
      <c r="I908" s="131"/>
    </row>
    <row r="909" spans="1:9" s="9" customFormat="1" ht="15" hidden="1" customHeight="1" outlineLevel="1">
      <c r="A909" s="367" t="s">
        <v>1189</v>
      </c>
      <c r="B909" s="150" t="s">
        <v>1182</v>
      </c>
      <c r="C909" s="437"/>
      <c r="D909" s="435"/>
      <c r="E909" s="131"/>
      <c r="F909" s="131"/>
      <c r="G909" s="131"/>
      <c r="H909" s="131"/>
      <c r="I909" s="131"/>
    </row>
    <row r="910" spans="1:9" s="9" customFormat="1" ht="15" hidden="1" customHeight="1" outlineLevel="1">
      <c r="A910" s="367" t="s">
        <v>1230</v>
      </c>
      <c r="B910" s="150" t="s">
        <v>1182</v>
      </c>
      <c r="C910" s="437"/>
      <c r="D910" s="435"/>
      <c r="E910" s="131"/>
      <c r="F910" s="131"/>
      <c r="G910" s="131"/>
      <c r="H910" s="131"/>
      <c r="I910" s="131"/>
    </row>
    <row r="911" spans="1:9" s="9" customFormat="1" ht="15" hidden="1" customHeight="1" outlineLevel="1">
      <c r="A911" s="367" t="s">
        <v>1190</v>
      </c>
      <c r="B911" s="150" t="s">
        <v>1182</v>
      </c>
      <c r="C911" s="437"/>
      <c r="D911" s="435"/>
      <c r="E911" s="131"/>
      <c r="F911" s="131"/>
      <c r="G911" s="131"/>
      <c r="H911" s="131"/>
      <c r="I911" s="131"/>
    </row>
    <row r="912" spans="1:9" s="9" customFormat="1" ht="15" hidden="1" customHeight="1" outlineLevel="1">
      <c r="A912" s="367" t="s">
        <v>1191</v>
      </c>
      <c r="B912" s="150" t="s">
        <v>1182</v>
      </c>
      <c r="C912" s="437"/>
      <c r="D912" s="435"/>
      <c r="E912" s="131"/>
      <c r="F912" s="131"/>
      <c r="G912" s="131"/>
      <c r="H912" s="131"/>
      <c r="I912" s="131"/>
    </row>
    <row r="913" spans="1:10" s="9" customFormat="1" ht="15" hidden="1" customHeight="1" outlineLevel="1">
      <c r="A913" s="367" t="s">
        <v>1192</v>
      </c>
      <c r="B913" s="150" t="s">
        <v>1193</v>
      </c>
      <c r="C913" s="437"/>
      <c r="D913" s="435"/>
      <c r="E913" s="131"/>
      <c r="F913" s="131"/>
      <c r="G913" s="131"/>
      <c r="H913" s="131"/>
      <c r="I913" s="131"/>
    </row>
    <row r="914" spans="1:10" s="9" customFormat="1" ht="15" hidden="1" customHeight="1" outlineLevel="1">
      <c r="A914" s="367" t="s">
        <v>1194</v>
      </c>
      <c r="B914" s="150" t="s">
        <v>1182</v>
      </c>
      <c r="C914" s="437"/>
      <c r="D914" s="435"/>
      <c r="E914" s="131"/>
      <c r="F914" s="131"/>
      <c r="G914" s="131"/>
      <c r="H914" s="131"/>
      <c r="I914" s="131"/>
    </row>
    <row r="915" spans="1:10" s="9" customFormat="1" ht="15" hidden="1" customHeight="1" outlineLevel="1">
      <c r="A915" s="367" t="s">
        <v>1231</v>
      </c>
      <c r="B915" s="150" t="s">
        <v>1182</v>
      </c>
      <c r="C915" s="437"/>
      <c r="D915" s="435"/>
      <c r="E915" s="131"/>
      <c r="F915" s="131"/>
      <c r="G915" s="131"/>
      <c r="H915" s="131"/>
      <c r="I915" s="131"/>
    </row>
    <row r="916" spans="1:10" s="9" customFormat="1" ht="15" hidden="1" customHeight="1" outlineLevel="1">
      <c r="A916" s="367" t="s">
        <v>1232</v>
      </c>
      <c r="B916" s="150" t="s">
        <v>1182</v>
      </c>
      <c r="C916" s="437"/>
      <c r="D916" s="435"/>
      <c r="E916" s="131"/>
      <c r="F916" s="131"/>
      <c r="G916" s="131"/>
      <c r="H916" s="131"/>
      <c r="I916" s="131"/>
    </row>
    <row r="917" spans="1:10" s="9" customFormat="1" ht="15" hidden="1" customHeight="1" outlineLevel="1">
      <c r="A917" s="367" t="s">
        <v>1233</v>
      </c>
      <c r="B917" s="150" t="s">
        <v>1182</v>
      </c>
      <c r="C917" s="437"/>
      <c r="D917" s="435"/>
      <c r="E917" s="131"/>
      <c r="F917" s="131"/>
      <c r="G917" s="131"/>
      <c r="H917" s="131"/>
      <c r="I917" s="131"/>
    </row>
    <row r="918" spans="1:10" s="9" customFormat="1" ht="15" hidden="1" customHeight="1" outlineLevel="1">
      <c r="A918" s="367" t="s">
        <v>1196</v>
      </c>
      <c r="B918" s="150" t="s">
        <v>1182</v>
      </c>
      <c r="C918" s="437"/>
      <c r="D918" s="435"/>
      <c r="E918" s="131"/>
      <c r="F918" s="131"/>
      <c r="G918" s="131"/>
      <c r="H918" s="131"/>
      <c r="I918" s="131"/>
    </row>
    <row r="919" spans="1:10" s="9" customFormat="1" ht="15" hidden="1" customHeight="1" outlineLevel="1">
      <c r="A919" s="310" t="s">
        <v>1234</v>
      </c>
      <c r="B919" s="149" t="s">
        <v>295</v>
      </c>
      <c r="C919" s="283"/>
      <c r="D919" s="284"/>
      <c r="E919" s="305"/>
      <c r="F919" s="305"/>
      <c r="G919" s="305"/>
      <c r="H919" s="305"/>
      <c r="I919" s="305"/>
      <c r="J919" s="321"/>
    </row>
    <row r="920" spans="1:10" s="9" customFormat="1" ht="15" hidden="1" customHeight="1" outlineLevel="1">
      <c r="A920" s="323" t="s">
        <v>1235</v>
      </c>
      <c r="B920" s="150" t="s">
        <v>111</v>
      </c>
      <c r="C920" s="437"/>
      <c r="D920" s="435"/>
      <c r="E920" s="131"/>
      <c r="F920" s="131"/>
      <c r="G920" s="131"/>
      <c r="H920" s="131"/>
      <c r="I920" s="131"/>
    </row>
    <row r="921" spans="1:10" s="9" customFormat="1" ht="15" hidden="1" customHeight="1" outlineLevel="1">
      <c r="A921" s="310" t="s">
        <v>1236</v>
      </c>
      <c r="B921" s="149" t="s">
        <v>295</v>
      </c>
      <c r="C921" s="283"/>
      <c r="D921" s="284"/>
      <c r="E921" s="305"/>
      <c r="F921" s="305"/>
      <c r="G921" s="305"/>
      <c r="H921" s="305"/>
      <c r="I921" s="305"/>
      <c r="J921" s="321"/>
    </row>
    <row r="922" spans="1:10" s="9" customFormat="1" ht="15" hidden="1" customHeight="1" outlineLevel="1">
      <c r="A922" s="323" t="s">
        <v>1206</v>
      </c>
      <c r="B922" s="150" t="s">
        <v>111</v>
      </c>
      <c r="C922" s="437"/>
      <c r="D922" s="435"/>
      <c r="E922" s="131"/>
      <c r="F922" s="131"/>
      <c r="G922" s="131"/>
      <c r="H922" s="131"/>
      <c r="I922" s="131"/>
    </row>
    <row r="923" spans="1:10" s="9" customFormat="1" ht="15" hidden="1" customHeight="1" outlineLevel="1">
      <c r="A923" s="323" t="s">
        <v>1237</v>
      </c>
      <c r="B923" s="150" t="s">
        <v>111</v>
      </c>
      <c r="C923" s="437"/>
      <c r="D923" s="435"/>
      <c r="E923" s="131"/>
      <c r="F923" s="131"/>
      <c r="G923" s="131"/>
      <c r="H923" s="131"/>
      <c r="I923" s="131"/>
    </row>
    <row r="924" spans="1:10" s="9" customFormat="1" ht="15" hidden="1" customHeight="1" outlineLevel="1">
      <c r="A924" s="323" t="s">
        <v>1238</v>
      </c>
      <c r="B924" s="150" t="s">
        <v>111</v>
      </c>
      <c r="C924" s="437"/>
      <c r="D924" s="435"/>
      <c r="E924" s="131"/>
      <c r="F924" s="131"/>
      <c r="G924" s="131"/>
      <c r="H924" s="131"/>
      <c r="I924" s="131"/>
    </row>
    <row r="925" spans="1:10" s="9" customFormat="1" ht="15" hidden="1" customHeight="1" outlineLevel="1">
      <c r="A925" s="323" t="s">
        <v>1239</v>
      </c>
      <c r="B925" s="150" t="s">
        <v>111</v>
      </c>
      <c r="C925" s="437"/>
      <c r="D925" s="435"/>
      <c r="E925" s="131"/>
      <c r="F925" s="131"/>
      <c r="G925" s="131"/>
      <c r="H925" s="131"/>
      <c r="I925" s="131"/>
    </row>
    <row r="926" spans="1:10" s="9" customFormat="1" ht="15" hidden="1" customHeight="1" outlineLevel="1">
      <c r="A926" s="323" t="s">
        <v>1240</v>
      </c>
      <c r="B926" s="150" t="s">
        <v>111</v>
      </c>
      <c r="C926" s="437"/>
      <c r="D926" s="435"/>
      <c r="E926" s="131"/>
      <c r="F926" s="131"/>
      <c r="G926" s="131"/>
      <c r="H926" s="131"/>
      <c r="I926" s="131"/>
    </row>
    <row r="927" spans="1:10" s="9" customFormat="1" ht="15" hidden="1" customHeight="1" outlineLevel="1">
      <c r="A927" s="323" t="s">
        <v>1241</v>
      </c>
      <c r="B927" s="150" t="s">
        <v>111</v>
      </c>
      <c r="C927" s="437"/>
      <c r="D927" s="435"/>
      <c r="E927" s="131"/>
      <c r="F927" s="131"/>
      <c r="G927" s="131"/>
      <c r="H927" s="131"/>
      <c r="I927" s="131"/>
    </row>
    <row r="928" spans="1:10" s="9" customFormat="1" ht="15" hidden="1" customHeight="1" outlineLevel="1">
      <c r="A928" s="323" t="s">
        <v>1242</v>
      </c>
      <c r="B928" s="150" t="s">
        <v>111</v>
      </c>
      <c r="C928" s="437"/>
      <c r="D928" s="435"/>
      <c r="E928" s="131"/>
      <c r="F928" s="131"/>
      <c r="G928" s="131"/>
      <c r="H928" s="131"/>
      <c r="I928" s="131"/>
    </row>
    <row r="929" spans="1:10" s="9" customFormat="1" ht="15" hidden="1" customHeight="1" outlineLevel="1">
      <c r="A929" s="323" t="s">
        <v>1208</v>
      </c>
      <c r="B929" s="150" t="s">
        <v>111</v>
      </c>
      <c r="C929" s="437"/>
      <c r="D929" s="435"/>
      <c r="E929" s="131"/>
      <c r="F929" s="131"/>
      <c r="G929" s="131"/>
      <c r="H929" s="131"/>
      <c r="I929" s="131"/>
    </row>
    <row r="930" spans="1:10" s="9" customFormat="1" ht="15" hidden="1" customHeight="1" outlineLevel="1">
      <c r="A930" s="323" t="s">
        <v>1243</v>
      </c>
      <c r="B930" s="150" t="s">
        <v>111</v>
      </c>
      <c r="C930" s="437"/>
      <c r="D930" s="435"/>
      <c r="E930" s="131"/>
      <c r="F930" s="131"/>
      <c r="G930" s="131"/>
      <c r="H930" s="131"/>
      <c r="I930" s="131"/>
    </row>
    <row r="931" spans="1:10" s="9" customFormat="1" ht="15" hidden="1" customHeight="1" outlineLevel="1">
      <c r="A931" s="323" t="s">
        <v>1244</v>
      </c>
      <c r="B931" s="150" t="s">
        <v>111</v>
      </c>
      <c r="C931" s="437"/>
      <c r="D931" s="435"/>
      <c r="E931" s="131"/>
      <c r="F931" s="131"/>
      <c r="G931" s="131"/>
      <c r="H931" s="131"/>
      <c r="I931" s="131"/>
    </row>
    <row r="932" spans="1:10" s="9" customFormat="1" ht="15" hidden="1" customHeight="1" outlineLevel="1">
      <c r="A932" s="323" t="s">
        <v>1245</v>
      </c>
      <c r="B932" s="150" t="s">
        <v>111</v>
      </c>
      <c r="C932" s="437"/>
      <c r="D932" s="435"/>
      <c r="E932" s="131"/>
      <c r="F932" s="131"/>
      <c r="G932" s="131"/>
      <c r="H932" s="131"/>
      <c r="I932" s="131"/>
    </row>
    <row r="933" spans="1:10" s="9" customFormat="1" ht="15" hidden="1" customHeight="1" outlineLevel="1">
      <c r="A933" s="323" t="s">
        <v>1246</v>
      </c>
      <c r="B933" s="150" t="s">
        <v>111</v>
      </c>
      <c r="C933" s="437"/>
      <c r="D933" s="435"/>
      <c r="E933" s="131"/>
      <c r="F933" s="131"/>
      <c r="G933" s="131"/>
      <c r="H933" s="131"/>
      <c r="I933" s="131"/>
    </row>
    <row r="934" spans="1:10" s="9" customFormat="1" ht="15" hidden="1" customHeight="1" outlineLevel="1">
      <c r="A934" s="324" t="s">
        <v>1209</v>
      </c>
      <c r="B934" s="281" t="s">
        <v>111</v>
      </c>
      <c r="C934" s="325"/>
      <c r="D934" s="317"/>
      <c r="E934" s="326"/>
      <c r="F934" s="326"/>
      <c r="G934" s="326"/>
      <c r="H934" s="326"/>
      <c r="I934" s="326"/>
      <c r="J934" s="176"/>
    </row>
    <row r="935" spans="1:10" s="9" customFormat="1" ht="15" hidden="1" customHeight="1" outlineLevel="1">
      <c r="A935" s="331" t="s">
        <v>1247</v>
      </c>
      <c r="B935" s="150" t="s">
        <v>111</v>
      </c>
      <c r="C935" s="437"/>
      <c r="D935" s="435"/>
      <c r="E935" s="131"/>
      <c r="F935" s="131"/>
      <c r="G935" s="131"/>
      <c r="H935" s="131"/>
      <c r="I935" s="131"/>
    </row>
    <row r="936" spans="1:10" s="9" customFormat="1" ht="15" hidden="1" customHeight="1" outlineLevel="1">
      <c r="A936" s="323" t="s">
        <v>1237</v>
      </c>
      <c r="B936" s="150" t="s">
        <v>111</v>
      </c>
      <c r="C936" s="437"/>
      <c r="D936" s="435"/>
      <c r="E936" s="131"/>
      <c r="F936" s="131"/>
      <c r="G936" s="131"/>
      <c r="H936" s="131"/>
      <c r="I936" s="131"/>
    </row>
    <row r="937" spans="1:10" s="9" customFormat="1" ht="15" hidden="1" customHeight="1" outlineLevel="1">
      <c r="A937" s="323" t="s">
        <v>1238</v>
      </c>
      <c r="B937" s="150" t="s">
        <v>111</v>
      </c>
      <c r="C937" s="437"/>
      <c r="D937" s="435"/>
      <c r="E937" s="131"/>
      <c r="F937" s="131"/>
      <c r="G937" s="131"/>
      <c r="H937" s="131"/>
      <c r="I937" s="131"/>
    </row>
    <row r="938" spans="1:10" s="9" customFormat="1" ht="15" hidden="1" customHeight="1" outlineLevel="1">
      <c r="A938" s="323" t="s">
        <v>1241</v>
      </c>
      <c r="B938" s="150" t="s">
        <v>111</v>
      </c>
      <c r="C938" s="437"/>
      <c r="D938" s="435"/>
      <c r="E938" s="131"/>
      <c r="F938" s="131"/>
      <c r="G938" s="131"/>
      <c r="H938" s="131"/>
      <c r="I938" s="131"/>
    </row>
    <row r="939" spans="1:10" s="9" customFormat="1" ht="15" hidden="1" customHeight="1" outlineLevel="1">
      <c r="A939" s="323" t="s">
        <v>1242</v>
      </c>
      <c r="B939" s="150" t="s">
        <v>111</v>
      </c>
      <c r="C939" s="437"/>
      <c r="D939" s="435"/>
      <c r="E939" s="131"/>
      <c r="F939" s="131"/>
      <c r="G939" s="131"/>
      <c r="H939" s="131"/>
      <c r="I939" s="131"/>
    </row>
    <row r="940" spans="1:10" s="9" customFormat="1" ht="15" hidden="1" customHeight="1" outlineLevel="1">
      <c r="A940" s="323" t="s">
        <v>1208</v>
      </c>
      <c r="B940" s="150" t="s">
        <v>111</v>
      </c>
      <c r="C940" s="437"/>
      <c r="D940" s="435"/>
      <c r="E940" s="131"/>
      <c r="F940" s="131"/>
      <c r="G940" s="131"/>
      <c r="H940" s="131"/>
      <c r="I940" s="131"/>
    </row>
    <row r="941" spans="1:10" s="9" customFormat="1" ht="15" hidden="1" customHeight="1" outlineLevel="1">
      <c r="A941" s="323" t="s">
        <v>1243</v>
      </c>
      <c r="B941" s="150" t="s">
        <v>111</v>
      </c>
      <c r="C941" s="437"/>
      <c r="D941" s="435"/>
      <c r="E941" s="131"/>
      <c r="F941" s="131"/>
      <c r="G941" s="131"/>
      <c r="H941" s="131"/>
      <c r="I941" s="131"/>
    </row>
    <row r="942" spans="1:10" s="9" customFormat="1" ht="15" hidden="1" customHeight="1" outlineLevel="1">
      <c r="A942" s="323" t="s">
        <v>1244</v>
      </c>
      <c r="B942" s="150" t="s">
        <v>111</v>
      </c>
      <c r="C942" s="437"/>
      <c r="D942" s="435"/>
      <c r="E942" s="131"/>
      <c r="F942" s="131"/>
      <c r="G942" s="131"/>
      <c r="H942" s="131"/>
      <c r="I942" s="131"/>
    </row>
    <row r="943" spans="1:10" s="9" customFormat="1" ht="15" hidden="1" customHeight="1" outlineLevel="1">
      <c r="A943" s="323" t="s">
        <v>1245</v>
      </c>
      <c r="B943" s="150" t="s">
        <v>111</v>
      </c>
      <c r="C943" s="437"/>
      <c r="D943" s="435"/>
      <c r="E943" s="131"/>
      <c r="F943" s="131"/>
      <c r="G943" s="131"/>
      <c r="H943" s="131"/>
      <c r="I943" s="131"/>
    </row>
    <row r="944" spans="1:10" s="9" customFormat="1" ht="15" hidden="1" customHeight="1" outlineLevel="1">
      <c r="A944" s="323" t="s">
        <v>1246</v>
      </c>
      <c r="B944" s="150" t="s">
        <v>111</v>
      </c>
      <c r="C944" s="437"/>
      <c r="D944" s="435"/>
      <c r="E944" s="131"/>
      <c r="F944" s="131"/>
      <c r="G944" s="131"/>
      <c r="H944" s="131"/>
      <c r="I944" s="131"/>
    </row>
    <row r="945" spans="1:10" s="9" customFormat="1" ht="15" hidden="1" customHeight="1" outlineLevel="1">
      <c r="A945" s="324" t="s">
        <v>1209</v>
      </c>
      <c r="B945" s="281" t="s">
        <v>111</v>
      </c>
      <c r="C945" s="325"/>
      <c r="D945" s="317"/>
      <c r="E945" s="326"/>
      <c r="F945" s="326"/>
      <c r="G945" s="326"/>
      <c r="H945" s="326"/>
      <c r="I945" s="326"/>
      <c r="J945" s="176"/>
    </row>
    <row r="946" spans="1:10" s="9" customFormat="1" ht="15" hidden="1" customHeight="1" outlineLevel="1">
      <c r="A946" s="310" t="s">
        <v>1248</v>
      </c>
      <c r="B946" s="149" t="s">
        <v>295</v>
      </c>
      <c r="C946" s="283"/>
      <c r="D946" s="284"/>
      <c r="E946" s="305"/>
      <c r="F946" s="305"/>
      <c r="G946" s="305"/>
      <c r="H946" s="305"/>
      <c r="I946" s="305"/>
      <c r="J946" s="321"/>
    </row>
    <row r="947" spans="1:10" s="9" customFormat="1" ht="15" hidden="1" customHeight="1" outlineLevel="1">
      <c r="A947" s="323" t="s">
        <v>1249</v>
      </c>
      <c r="B947" s="150" t="s">
        <v>111</v>
      </c>
      <c r="C947" s="437"/>
      <c r="D947" s="435"/>
      <c r="E947" s="131"/>
      <c r="F947" s="131"/>
      <c r="G947" s="131"/>
      <c r="H947" s="131"/>
      <c r="I947" s="131"/>
    </row>
    <row r="948" spans="1:10" s="9" customFormat="1" ht="15" hidden="1" customHeight="1" outlineLevel="1">
      <c r="A948" s="323" t="s">
        <v>1250</v>
      </c>
      <c r="B948" s="150" t="s">
        <v>111</v>
      </c>
      <c r="C948" s="437"/>
      <c r="D948" s="435"/>
      <c r="E948" s="131"/>
      <c r="F948" s="131"/>
      <c r="G948" s="131"/>
      <c r="H948" s="131"/>
      <c r="I948" s="131"/>
    </row>
    <row r="949" spans="1:10" s="9" customFormat="1" ht="15" hidden="1" customHeight="1" outlineLevel="1">
      <c r="A949" s="323" t="s">
        <v>1251</v>
      </c>
      <c r="B949" s="150" t="s">
        <v>111</v>
      </c>
      <c r="C949" s="437"/>
      <c r="D949" s="435"/>
      <c r="E949" s="131"/>
      <c r="F949" s="131"/>
      <c r="G949" s="131"/>
      <c r="H949" s="131"/>
      <c r="I949" s="131"/>
    </row>
    <row r="950" spans="1:10" s="9" customFormat="1" ht="15" hidden="1" customHeight="1" outlineLevel="1">
      <c r="A950" s="323" t="s">
        <v>1252</v>
      </c>
      <c r="B950" s="150" t="s">
        <v>111</v>
      </c>
      <c r="C950" s="437"/>
      <c r="D950" s="435"/>
      <c r="E950" s="131"/>
      <c r="F950" s="131"/>
      <c r="G950" s="131"/>
      <c r="H950" s="131"/>
      <c r="I950" s="131"/>
    </row>
    <row r="951" spans="1:10" s="9" customFormat="1" ht="15" hidden="1" customHeight="1" outlineLevel="1">
      <c r="A951" s="323" t="s">
        <v>1214</v>
      </c>
      <c r="B951" s="150" t="s">
        <v>111</v>
      </c>
      <c r="C951" s="437"/>
      <c r="D951" s="435"/>
      <c r="E951" s="131"/>
      <c r="F951" s="131"/>
      <c r="G951" s="131"/>
      <c r="H951" s="131"/>
      <c r="I951" s="131"/>
    </row>
    <row r="952" spans="1:10" s="9" customFormat="1" ht="15" hidden="1" customHeight="1" outlineLevel="1">
      <c r="A952" s="323" t="s">
        <v>1253</v>
      </c>
      <c r="B952" s="150" t="s">
        <v>111</v>
      </c>
      <c r="C952" s="437"/>
      <c r="D952" s="435"/>
      <c r="E952" s="131"/>
      <c r="F952" s="131"/>
      <c r="G952" s="131"/>
      <c r="H952" s="131"/>
      <c r="I952" s="131"/>
    </row>
    <row r="953" spans="1:10" s="9" customFormat="1" ht="15" hidden="1" customHeight="1" outlineLevel="1">
      <c r="A953" s="323" t="s">
        <v>1254</v>
      </c>
      <c r="B953" s="150" t="s">
        <v>111</v>
      </c>
      <c r="C953" s="437"/>
      <c r="D953" s="435"/>
      <c r="E953" s="131"/>
      <c r="F953" s="131"/>
      <c r="G953" s="131"/>
      <c r="H953" s="131"/>
      <c r="I953" s="131"/>
    </row>
    <row r="954" spans="1:10" s="9" customFormat="1" ht="15" hidden="1" customHeight="1" outlineLevel="1">
      <c r="A954" s="324" t="s">
        <v>1255</v>
      </c>
      <c r="B954" s="281" t="s">
        <v>111</v>
      </c>
      <c r="C954" s="325"/>
      <c r="D954" s="317"/>
      <c r="E954" s="326"/>
      <c r="F954" s="326"/>
      <c r="G954" s="326"/>
      <c r="H954" s="326"/>
      <c r="I954" s="326"/>
      <c r="J954" s="176"/>
    </row>
    <row r="955" spans="1:10" s="9" customFormat="1" ht="15" hidden="1" customHeight="1" outlineLevel="1">
      <c r="A955" s="331" t="s">
        <v>1256</v>
      </c>
      <c r="B955" s="150" t="s">
        <v>295</v>
      </c>
      <c r="C955" s="437"/>
      <c r="D955" s="435"/>
      <c r="E955" s="131"/>
      <c r="F955" s="131"/>
      <c r="G955" s="131"/>
      <c r="H955" s="131"/>
      <c r="I955" s="131"/>
    </row>
    <row r="956" spans="1:10" s="9" customFormat="1" ht="15" hidden="1" customHeight="1" outlineLevel="1">
      <c r="A956" s="323" t="s">
        <v>1257</v>
      </c>
      <c r="B956" s="150" t="s">
        <v>111</v>
      </c>
      <c r="C956" s="437"/>
      <c r="D956" s="435"/>
      <c r="E956" s="131"/>
      <c r="F956" s="131"/>
      <c r="G956" s="131"/>
      <c r="H956" s="131"/>
      <c r="I956" s="131"/>
    </row>
    <row r="957" spans="1:10" s="9" customFormat="1" ht="15" hidden="1" customHeight="1" outlineLevel="1">
      <c r="A957" s="323" t="s">
        <v>1258</v>
      </c>
      <c r="B957" s="150" t="s">
        <v>111</v>
      </c>
      <c r="C957" s="437"/>
      <c r="D957" s="435"/>
      <c r="E957" s="131"/>
      <c r="F957" s="131"/>
      <c r="G957" s="131"/>
      <c r="H957" s="131"/>
      <c r="I957" s="131"/>
    </row>
    <row r="958" spans="1:10" s="9" customFormat="1" ht="15" hidden="1" customHeight="1" outlineLevel="1">
      <c r="A958" s="323" t="s">
        <v>1259</v>
      </c>
      <c r="B958" s="150" t="s">
        <v>111</v>
      </c>
      <c r="C958" s="437"/>
      <c r="D958" s="435"/>
      <c r="E958" s="131"/>
      <c r="F958" s="131"/>
      <c r="G958" s="131"/>
      <c r="H958" s="131"/>
      <c r="I958" s="131"/>
    </row>
    <row r="959" spans="1:10" s="9" customFormat="1" ht="15" hidden="1" customHeight="1" outlineLevel="1">
      <c r="A959" s="323" t="s">
        <v>1260</v>
      </c>
      <c r="B959" s="150" t="s">
        <v>111</v>
      </c>
      <c r="C959" s="437"/>
      <c r="D959" s="435"/>
      <c r="E959" s="131"/>
      <c r="F959" s="131"/>
      <c r="G959" s="131"/>
      <c r="H959" s="131"/>
      <c r="I959" s="131"/>
    </row>
    <row r="960" spans="1:10" s="9" customFormat="1" ht="15" hidden="1" customHeight="1" outlineLevel="1">
      <c r="A960" s="323" t="s">
        <v>1261</v>
      </c>
      <c r="B960" s="150" t="s">
        <v>111</v>
      </c>
      <c r="C960" s="437"/>
      <c r="D960" s="435"/>
      <c r="E960" s="131"/>
      <c r="F960" s="131"/>
      <c r="G960" s="131"/>
      <c r="H960" s="131"/>
      <c r="I960" s="131"/>
    </row>
    <row r="961" spans="1:10" s="9" customFormat="1" ht="15" hidden="1" customHeight="1" outlineLevel="1">
      <c r="A961" s="324" t="s">
        <v>1262</v>
      </c>
      <c r="B961" s="281" t="s">
        <v>111</v>
      </c>
      <c r="C961" s="325"/>
      <c r="D961" s="317"/>
      <c r="E961" s="326"/>
      <c r="F961" s="326"/>
      <c r="G961" s="326"/>
      <c r="H961" s="326"/>
      <c r="I961" s="326"/>
      <c r="J961" s="176"/>
    </row>
    <row r="962" spans="1:10" s="9" customFormat="1" ht="15" hidden="1" customHeight="1" outlineLevel="1">
      <c r="A962" s="310" t="s">
        <v>1263</v>
      </c>
      <c r="B962" s="149" t="s">
        <v>295</v>
      </c>
      <c r="C962" s="283"/>
      <c r="D962" s="284"/>
      <c r="E962" s="305"/>
      <c r="F962" s="305"/>
      <c r="G962" s="305"/>
      <c r="H962" s="305"/>
      <c r="I962" s="305"/>
      <c r="J962" s="321"/>
    </row>
    <row r="963" spans="1:10" s="9" customFormat="1" ht="15" hidden="1" customHeight="1" outlineLevel="1">
      <c r="A963" s="323" t="s">
        <v>1264</v>
      </c>
      <c r="B963" s="150" t="s">
        <v>1265</v>
      </c>
      <c r="C963" s="437"/>
      <c r="D963" s="435"/>
      <c r="E963" s="131"/>
      <c r="F963" s="131"/>
      <c r="G963" s="131"/>
      <c r="H963" s="131"/>
      <c r="I963" s="131"/>
    </row>
    <row r="964" spans="1:10" s="9" customFormat="1" ht="15" hidden="1" customHeight="1" outlineLevel="1" thickBot="1">
      <c r="A964" s="323" t="s">
        <v>1266</v>
      </c>
      <c r="B964" s="150" t="s">
        <v>1265</v>
      </c>
      <c r="C964" s="437"/>
      <c r="D964" s="435"/>
      <c r="E964" s="131"/>
      <c r="F964" s="131"/>
      <c r="G964" s="131"/>
      <c r="H964" s="131"/>
      <c r="I964" s="131"/>
    </row>
    <row r="965" spans="1:10" s="9" customFormat="1" ht="15" customHeight="1" collapsed="1" thickBot="1">
      <c r="A965" s="143" t="s">
        <v>1267</v>
      </c>
      <c r="B965" s="144" t="s">
        <v>295</v>
      </c>
      <c r="C965" s="144"/>
      <c r="D965" s="144"/>
      <c r="E965" s="144"/>
      <c r="F965" s="144"/>
      <c r="G965" s="144"/>
      <c r="H965" s="144"/>
      <c r="I965" s="144"/>
      <c r="J965" s="144"/>
    </row>
    <row r="966" spans="1:10" s="9" customFormat="1" ht="15" hidden="1" customHeight="1" outlineLevel="1">
      <c r="A966" s="369" t="s">
        <v>1268</v>
      </c>
      <c r="B966" s="363" t="s">
        <v>111</v>
      </c>
      <c r="C966" s="364"/>
      <c r="D966" s="365"/>
      <c r="E966" s="366"/>
      <c r="F966" s="366"/>
      <c r="G966" s="366"/>
      <c r="H966" s="366"/>
      <c r="I966" s="366"/>
      <c r="J966" s="425"/>
    </row>
    <row r="967" spans="1:10" s="9" customFormat="1" ht="15" hidden="1" customHeight="1" outlineLevel="1">
      <c r="A967" s="324" t="s">
        <v>1214</v>
      </c>
      <c r="B967" s="281" t="s">
        <v>111</v>
      </c>
      <c r="C967" s="325"/>
      <c r="D967" s="317"/>
      <c r="E967" s="326"/>
      <c r="F967" s="326"/>
      <c r="G967" s="326"/>
      <c r="H967" s="326"/>
      <c r="I967" s="326"/>
      <c r="J967" s="176"/>
    </row>
    <row r="968" spans="1:10" s="9" customFormat="1" ht="15" hidden="1" customHeight="1" outlineLevel="1">
      <c r="A968" s="310" t="s">
        <v>1269</v>
      </c>
      <c r="B968" s="149"/>
      <c r="C968" s="283"/>
      <c r="D968" s="284"/>
      <c r="E968" s="305"/>
      <c r="F968" s="305"/>
      <c r="G968" s="305"/>
      <c r="H968" s="305"/>
      <c r="I968" s="305"/>
      <c r="J968" s="321"/>
    </row>
    <row r="969" spans="1:10" s="9" customFormat="1" ht="15" hidden="1" customHeight="1" outlineLevel="1">
      <c r="A969" s="323" t="s">
        <v>1270</v>
      </c>
      <c r="B969" s="150" t="s">
        <v>111</v>
      </c>
      <c r="C969" s="437"/>
      <c r="D969" s="435"/>
      <c r="E969" s="131"/>
      <c r="F969" s="131"/>
      <c r="G969" s="131"/>
      <c r="H969" s="131"/>
      <c r="I969" s="131"/>
    </row>
    <row r="970" spans="1:10" s="9" customFormat="1" ht="15" hidden="1" customHeight="1" outlineLevel="1">
      <c r="A970" s="324" t="s">
        <v>1271</v>
      </c>
      <c r="B970" s="281" t="s">
        <v>111</v>
      </c>
      <c r="C970" s="325"/>
      <c r="D970" s="317"/>
      <c r="E970" s="326"/>
      <c r="F970" s="326"/>
      <c r="G970" s="326"/>
      <c r="H970" s="326"/>
      <c r="I970" s="326"/>
      <c r="J970" s="176"/>
    </row>
    <row r="971" spans="1:10" s="9" customFormat="1" ht="15" hidden="1" customHeight="1" outlineLevel="1">
      <c r="A971" s="310" t="s">
        <v>1272</v>
      </c>
      <c r="B971" s="149" t="s">
        <v>295</v>
      </c>
      <c r="C971" s="283"/>
      <c r="D971" s="284"/>
      <c r="E971" s="305"/>
      <c r="F971" s="305"/>
      <c r="G971" s="305"/>
      <c r="H971" s="305"/>
      <c r="I971" s="305"/>
      <c r="J971" s="321"/>
    </row>
    <row r="972" spans="1:10" s="9" customFormat="1" ht="15" hidden="1" customHeight="1" outlineLevel="1">
      <c r="A972" s="323" t="s">
        <v>1273</v>
      </c>
      <c r="B972" s="150" t="s">
        <v>111</v>
      </c>
      <c r="C972" s="437"/>
      <c r="D972" s="435"/>
      <c r="E972" s="131"/>
      <c r="F972" s="131"/>
      <c r="G972" s="131"/>
      <c r="H972" s="131"/>
      <c r="I972" s="131"/>
    </row>
    <row r="973" spans="1:10" s="9" customFormat="1" ht="15" hidden="1" customHeight="1" outlineLevel="1">
      <c r="A973" s="323" t="s">
        <v>1274</v>
      </c>
      <c r="B973" s="150" t="s">
        <v>111</v>
      </c>
      <c r="C973" s="437"/>
      <c r="D973" s="435"/>
      <c r="E973" s="131"/>
      <c r="F973" s="131"/>
      <c r="G973" s="131"/>
      <c r="H973" s="131"/>
      <c r="I973" s="131"/>
    </row>
    <row r="974" spans="1:10" s="9" customFormat="1" ht="15" hidden="1" customHeight="1" outlineLevel="1">
      <c r="A974" s="323" t="s">
        <v>1275</v>
      </c>
      <c r="B974" s="150" t="s">
        <v>111</v>
      </c>
      <c r="C974" s="437"/>
      <c r="D974" s="435"/>
      <c r="E974" s="131"/>
      <c r="F974" s="131"/>
      <c r="G974" s="131"/>
      <c r="H974" s="131"/>
      <c r="I974" s="131"/>
    </row>
    <row r="975" spans="1:10" s="9" customFormat="1" ht="15" hidden="1" customHeight="1" outlineLevel="1">
      <c r="A975" s="323" t="s">
        <v>1276</v>
      </c>
      <c r="B975" s="150" t="s">
        <v>111</v>
      </c>
      <c r="C975" s="437"/>
      <c r="D975" s="435"/>
      <c r="E975" s="131"/>
      <c r="F975" s="131"/>
      <c r="G975" s="131"/>
      <c r="H975" s="131"/>
      <c r="I975" s="131"/>
    </row>
    <row r="976" spans="1:10" s="9" customFormat="1" ht="15" hidden="1" customHeight="1" outlineLevel="1">
      <c r="A976" s="323" t="s">
        <v>1277</v>
      </c>
      <c r="B976" s="150" t="s">
        <v>111</v>
      </c>
      <c r="C976" s="437"/>
      <c r="D976" s="435"/>
      <c r="E976" s="131"/>
      <c r="F976" s="131"/>
      <c r="G976" s="131"/>
      <c r="H976" s="131"/>
      <c r="I976" s="131"/>
    </row>
    <row r="977" spans="1:10" s="9" customFormat="1" ht="15" hidden="1" customHeight="1" outlineLevel="1">
      <c r="A977" s="323" t="s">
        <v>1278</v>
      </c>
      <c r="B977" s="150">
        <v>127</v>
      </c>
      <c r="C977" s="437"/>
      <c r="D977" s="435"/>
      <c r="E977" s="131"/>
      <c r="F977" s="131"/>
      <c r="G977" s="131"/>
      <c r="H977" s="131"/>
      <c r="I977" s="131"/>
    </row>
    <row r="978" spans="1:10" s="9" customFormat="1" ht="15" hidden="1" customHeight="1" outlineLevel="1" thickBot="1">
      <c r="A978" s="370" t="s">
        <v>1279</v>
      </c>
      <c r="B978" s="371" t="s">
        <v>111</v>
      </c>
      <c r="C978" s="372"/>
      <c r="D978" s="373"/>
      <c r="E978" s="374"/>
      <c r="F978" s="374"/>
      <c r="G978" s="374"/>
      <c r="H978" s="374"/>
      <c r="I978" s="374"/>
      <c r="J978" s="426"/>
    </row>
    <row r="979" spans="1:10" s="9" customFormat="1" ht="15" customHeight="1" collapsed="1" thickBot="1">
      <c r="A979" s="143" t="s">
        <v>2045</v>
      </c>
      <c r="B979" s="144" t="s">
        <v>295</v>
      </c>
      <c r="C979" s="144"/>
      <c r="D979" s="144"/>
      <c r="E979" s="144"/>
      <c r="F979" s="144"/>
      <c r="G979" s="144"/>
      <c r="H979" s="144"/>
      <c r="I979" s="144"/>
      <c r="J979" s="144"/>
    </row>
    <row r="980" spans="1:10" s="9" customFormat="1" ht="15" hidden="1" customHeight="1" outlineLevel="1">
      <c r="A980" s="369" t="s">
        <v>2046</v>
      </c>
      <c r="B980" s="363"/>
      <c r="C980" s="364"/>
      <c r="D980" s="365"/>
      <c r="E980" s="366"/>
      <c r="F980" s="366"/>
      <c r="G980" s="366"/>
      <c r="H980" s="366"/>
      <c r="I980" s="366"/>
      <c r="J980" s="425"/>
    </row>
    <row r="981" spans="1:10" s="9" customFormat="1" ht="15" hidden="1" customHeight="1" outlineLevel="1">
      <c r="A981" s="324" t="s">
        <v>2047</v>
      </c>
      <c r="B981" s="281" t="s">
        <v>2054</v>
      </c>
      <c r="C981" s="325"/>
      <c r="D981" s="317"/>
      <c r="E981" s="326"/>
      <c r="F981" s="326"/>
      <c r="G981" s="326"/>
      <c r="H981" s="326"/>
      <c r="I981" s="326"/>
      <c r="J981" s="176"/>
    </row>
    <row r="982" spans="1:10" s="9" customFormat="1" ht="15" hidden="1" customHeight="1" outlineLevel="1">
      <c r="A982" s="303" t="s">
        <v>2048</v>
      </c>
      <c r="B982" s="286" t="s">
        <v>111</v>
      </c>
      <c r="C982" s="280"/>
      <c r="D982" s="271"/>
      <c r="E982" s="295"/>
      <c r="F982" s="295"/>
      <c r="G982" s="295"/>
      <c r="H982" s="295"/>
      <c r="I982" s="295"/>
      <c r="J982" s="360"/>
    </row>
    <row r="983" spans="1:10" s="9" customFormat="1" ht="15" hidden="1" customHeight="1" outlineLevel="1">
      <c r="A983" s="484" t="s">
        <v>2049</v>
      </c>
      <c r="B983" s="286" t="s">
        <v>111</v>
      </c>
      <c r="C983" s="280"/>
      <c r="D983" s="271"/>
      <c r="E983" s="295"/>
      <c r="F983" s="295"/>
      <c r="G983" s="295"/>
      <c r="H983" s="295"/>
      <c r="I983" s="295"/>
      <c r="J983" s="360"/>
    </row>
    <row r="984" spans="1:10" s="9" customFormat="1" ht="15" hidden="1" customHeight="1" outlineLevel="1">
      <c r="A984" s="303" t="s">
        <v>2050</v>
      </c>
      <c r="B984" s="286" t="s">
        <v>111</v>
      </c>
      <c r="C984" s="280"/>
      <c r="D984" s="271"/>
      <c r="E984" s="295"/>
      <c r="F984" s="295"/>
      <c r="G984" s="295"/>
      <c r="H984" s="295"/>
      <c r="I984" s="295"/>
      <c r="J984" s="360"/>
    </row>
    <row r="985" spans="1:10" s="9" customFormat="1" ht="15" hidden="1" customHeight="1" outlineLevel="1">
      <c r="A985" s="303" t="s">
        <v>2051</v>
      </c>
      <c r="B985" s="286" t="s">
        <v>111</v>
      </c>
      <c r="C985" s="280"/>
      <c r="D985" s="271"/>
      <c r="E985" s="295"/>
      <c r="F985" s="295"/>
      <c r="G985" s="295"/>
      <c r="H985" s="295"/>
      <c r="I985" s="295"/>
      <c r="J985" s="360"/>
    </row>
    <row r="986" spans="1:10" s="9" customFormat="1" ht="15" hidden="1" customHeight="1" outlineLevel="1">
      <c r="A986" s="303" t="s">
        <v>2052</v>
      </c>
      <c r="B986" s="286" t="s">
        <v>111</v>
      </c>
      <c r="C986" s="280"/>
      <c r="D986" s="271"/>
      <c r="E986" s="295"/>
      <c r="F986" s="295"/>
      <c r="G986" s="295"/>
      <c r="H986" s="295"/>
      <c r="I986" s="295"/>
      <c r="J986" s="360"/>
    </row>
    <row r="987" spans="1:10" s="9" customFormat="1" ht="15" hidden="1" customHeight="1" outlineLevel="1">
      <c r="A987" s="303" t="s">
        <v>2053</v>
      </c>
      <c r="B987" s="286" t="s">
        <v>2055</v>
      </c>
      <c r="C987" s="280"/>
      <c r="D987" s="271"/>
      <c r="E987" s="295"/>
      <c r="F987" s="295"/>
      <c r="G987" s="295"/>
      <c r="H987" s="295"/>
      <c r="I987" s="295"/>
      <c r="J987" s="360"/>
    </row>
    <row r="988" spans="1:10" s="9" customFormat="1" ht="15" hidden="1" customHeight="1" outlineLevel="1">
      <c r="A988" s="485" t="s">
        <v>1284</v>
      </c>
      <c r="B988" s="486" t="s">
        <v>2056</v>
      </c>
      <c r="C988" s="487"/>
      <c r="D988" s="488"/>
      <c r="E988" s="131"/>
      <c r="F988" s="131"/>
      <c r="G988" s="131"/>
      <c r="H988" s="131"/>
      <c r="I988" s="131"/>
    </row>
    <row r="989" spans="1:10" s="9" customFormat="1" ht="15" hidden="1" customHeight="1" outlineLevel="1" thickBot="1">
      <c r="A989" s="303"/>
      <c r="B989" s="281" t="s">
        <v>2057</v>
      </c>
      <c r="C989" s="437"/>
      <c r="D989" s="435"/>
      <c r="E989" s="131"/>
      <c r="F989" s="131"/>
      <c r="G989" s="131"/>
      <c r="H989" s="131"/>
      <c r="I989" s="131"/>
    </row>
    <row r="990" spans="1:10" s="9" customFormat="1" ht="15" customHeight="1" collapsed="1" thickBot="1">
      <c r="A990" s="143" t="s">
        <v>2043</v>
      </c>
      <c r="B990" s="144" t="s">
        <v>295</v>
      </c>
      <c r="C990" s="144"/>
      <c r="D990" s="144"/>
      <c r="E990" s="144"/>
      <c r="F990" s="144"/>
      <c r="G990" s="144"/>
      <c r="H990" s="144"/>
      <c r="I990" s="144"/>
      <c r="J990" s="144"/>
    </row>
    <row r="991" spans="1:10" s="9" customFormat="1" ht="15" hidden="1" customHeight="1" outlineLevel="1">
      <c r="A991" s="369" t="s">
        <v>1280</v>
      </c>
      <c r="B991" s="363"/>
      <c r="C991" s="364"/>
      <c r="D991" s="365"/>
      <c r="E991" s="366"/>
      <c r="F991" s="366"/>
      <c r="G991" s="366"/>
      <c r="H991" s="366"/>
      <c r="I991" s="366"/>
      <c r="J991" s="425"/>
    </row>
    <row r="992" spans="1:10" s="9" customFormat="1" ht="15" hidden="1" customHeight="1" outlineLevel="1">
      <c r="A992" s="324" t="s">
        <v>2044</v>
      </c>
      <c r="B992" s="281" t="s">
        <v>859</v>
      </c>
      <c r="C992" s="325"/>
      <c r="D992" s="317"/>
      <c r="E992" s="326"/>
      <c r="F992" s="326"/>
      <c r="G992" s="326"/>
      <c r="H992" s="326"/>
      <c r="I992" s="326"/>
      <c r="J992" s="176"/>
    </row>
    <row r="993" spans="1:10" s="9" customFormat="1" ht="15" hidden="1" customHeight="1" outlineLevel="1">
      <c r="A993" s="324" t="s">
        <v>1282</v>
      </c>
      <c r="B993" s="281" t="s">
        <v>1283</v>
      </c>
      <c r="C993" s="325"/>
      <c r="D993" s="317"/>
      <c r="E993" s="326"/>
      <c r="F993" s="326"/>
      <c r="G993" s="326"/>
      <c r="H993" s="326"/>
      <c r="I993" s="326"/>
      <c r="J993" s="176"/>
    </row>
    <row r="994" spans="1:10" s="9" customFormat="1" ht="15" hidden="1" customHeight="1" outlineLevel="1">
      <c r="A994" s="375" t="s">
        <v>1284</v>
      </c>
      <c r="B994" s="481" t="s">
        <v>2042</v>
      </c>
      <c r="C994" s="482"/>
      <c r="D994" s="483"/>
      <c r="E994" s="305"/>
      <c r="F994" s="305"/>
      <c r="G994" s="305"/>
      <c r="H994" s="305"/>
      <c r="I994" s="305"/>
      <c r="J994" s="321"/>
    </row>
    <row r="995" spans="1:10" s="9" customFormat="1" ht="15" hidden="1" customHeight="1" outlineLevel="1">
      <c r="A995" s="324"/>
      <c r="B995" s="281" t="s">
        <v>2041</v>
      </c>
      <c r="C995" s="325"/>
      <c r="D995" s="317"/>
      <c r="E995" s="326"/>
      <c r="F995" s="326"/>
      <c r="G995" s="326"/>
      <c r="H995" s="326"/>
      <c r="I995" s="326"/>
      <c r="J995" s="176"/>
    </row>
    <row r="996" spans="1:10" s="9" customFormat="1" ht="15" hidden="1" customHeight="1" outlineLevel="1">
      <c r="A996" s="324" t="s">
        <v>1285</v>
      </c>
      <c r="B996" s="281" t="s">
        <v>1286</v>
      </c>
      <c r="C996" s="325"/>
      <c r="D996" s="317"/>
      <c r="E996" s="326"/>
      <c r="F996" s="326"/>
      <c r="G996" s="326"/>
      <c r="H996" s="326"/>
      <c r="I996" s="326"/>
      <c r="J996" s="176"/>
    </row>
    <row r="997" spans="1:10" s="9" customFormat="1" ht="15" hidden="1" customHeight="1" outlineLevel="1">
      <c r="A997" s="324" t="s">
        <v>1287</v>
      </c>
      <c r="B997" s="281" t="s">
        <v>1288</v>
      </c>
      <c r="C997" s="325"/>
      <c r="D997" s="317"/>
      <c r="E997" s="326"/>
      <c r="F997" s="326"/>
      <c r="G997" s="326"/>
      <c r="H997" s="326"/>
      <c r="I997" s="326"/>
      <c r="J997" s="176"/>
    </row>
    <row r="998" spans="1:10" s="9" customFormat="1" ht="15" hidden="1" customHeight="1" outlineLevel="1" thickBot="1">
      <c r="A998" s="324" t="s">
        <v>1289</v>
      </c>
      <c r="B998" s="281" t="s">
        <v>1290</v>
      </c>
      <c r="C998" s="325"/>
      <c r="D998" s="317"/>
      <c r="E998" s="326"/>
      <c r="F998" s="326"/>
      <c r="G998" s="326"/>
      <c r="H998" s="326"/>
      <c r="I998" s="326"/>
      <c r="J998" s="176"/>
    </row>
    <row r="999" spans="1:10" s="9" customFormat="1" ht="15" customHeight="1" collapsed="1" thickBot="1">
      <c r="A999" s="143" t="s">
        <v>2590</v>
      </c>
      <c r="B999" s="604"/>
      <c r="C999" s="604"/>
      <c r="D999" s="604"/>
      <c r="E999" s="604"/>
      <c r="F999" s="604"/>
      <c r="G999" s="604"/>
      <c r="H999" s="604"/>
      <c r="I999" s="604"/>
      <c r="J999" s="604"/>
    </row>
    <row r="1000" spans="1:10" s="9" customFormat="1" ht="15" hidden="1" customHeight="1" outlineLevel="1">
      <c r="A1000" s="369" t="s">
        <v>1280</v>
      </c>
      <c r="B1000" s="363"/>
      <c r="C1000" s="364"/>
      <c r="D1000" s="365"/>
      <c r="E1000" s="366"/>
      <c r="F1000" s="366"/>
      <c r="G1000" s="366"/>
      <c r="H1000" s="366"/>
      <c r="I1000" s="366"/>
      <c r="J1000" s="425"/>
    </row>
    <row r="1001" spans="1:10" s="9" customFormat="1" ht="15" hidden="1" customHeight="1" outlineLevel="1">
      <c r="A1001" s="324" t="s">
        <v>1281</v>
      </c>
      <c r="B1001" s="281" t="s">
        <v>859</v>
      </c>
      <c r="C1001" s="325"/>
      <c r="D1001" s="317"/>
      <c r="E1001" s="326"/>
      <c r="F1001" s="326"/>
      <c r="G1001" s="326"/>
      <c r="H1001" s="326"/>
      <c r="I1001" s="326"/>
      <c r="J1001" s="176"/>
    </row>
    <row r="1002" spans="1:10" s="9" customFormat="1" ht="15" hidden="1" customHeight="1" outlineLevel="1">
      <c r="A1002" s="375" t="s">
        <v>1282</v>
      </c>
      <c r="B1002" s="149" t="s">
        <v>2578</v>
      </c>
      <c r="C1002" s="283"/>
      <c r="D1002" s="284"/>
      <c r="E1002" s="305"/>
      <c r="F1002" s="305"/>
      <c r="G1002" s="305"/>
      <c r="H1002" s="305"/>
      <c r="I1002" s="305"/>
      <c r="J1002" s="321"/>
    </row>
    <row r="1003" spans="1:10" s="9" customFormat="1" ht="15" hidden="1" customHeight="1" outlineLevel="1">
      <c r="A1003" s="323"/>
      <c r="B1003" s="150" t="s">
        <v>2058</v>
      </c>
      <c r="C1003" s="437"/>
      <c r="D1003" s="435"/>
      <c r="E1003" s="131"/>
      <c r="F1003" s="131"/>
      <c r="G1003" s="131"/>
      <c r="H1003" s="131"/>
      <c r="I1003" s="131"/>
    </row>
    <row r="1004" spans="1:10" s="9" customFormat="1" ht="15" hidden="1" customHeight="1" outlineLevel="1">
      <c r="A1004" s="323"/>
      <c r="B1004" s="150" t="s">
        <v>2059</v>
      </c>
      <c r="C1004" s="437"/>
      <c r="D1004" s="435"/>
      <c r="E1004" s="131"/>
      <c r="F1004" s="131"/>
      <c r="G1004" s="131"/>
      <c r="H1004" s="131"/>
      <c r="I1004" s="131"/>
    </row>
    <row r="1005" spans="1:10" s="9" customFormat="1" ht="15" hidden="1" customHeight="1" outlineLevel="1">
      <c r="A1005" s="657" t="s">
        <v>2060</v>
      </c>
      <c r="B1005" s="286" t="s">
        <v>2379</v>
      </c>
      <c r="C1005" s="280"/>
      <c r="D1005" s="271"/>
      <c r="E1005" s="295"/>
      <c r="F1005" s="295"/>
      <c r="G1005" s="295"/>
      <c r="H1005" s="295"/>
      <c r="I1005" s="295"/>
      <c r="J1005" s="360"/>
    </row>
    <row r="1006" spans="1:10" s="9" customFormat="1" ht="15" hidden="1" customHeight="1" outlineLevel="1">
      <c r="A1006" s="375" t="s">
        <v>2061</v>
      </c>
      <c r="B1006" s="149" t="s">
        <v>2579</v>
      </c>
      <c r="C1006" s="283"/>
      <c r="D1006" s="284"/>
      <c r="E1006" s="305"/>
      <c r="F1006" s="305"/>
      <c r="G1006" s="305"/>
      <c r="H1006" s="305"/>
      <c r="I1006" s="305"/>
      <c r="J1006" s="321"/>
    </row>
    <row r="1007" spans="1:10" s="9" customFormat="1" ht="15" hidden="1" customHeight="1" outlineLevel="1">
      <c r="A1007" s="658"/>
      <c r="B1007" s="659" t="s">
        <v>2591</v>
      </c>
      <c r="C1007" s="437"/>
      <c r="D1007" s="435"/>
      <c r="E1007" s="435"/>
      <c r="F1007" s="435"/>
      <c r="G1007" s="131"/>
      <c r="H1007" s="131"/>
      <c r="I1007" s="131"/>
    </row>
    <row r="1008" spans="1:10" s="9" customFormat="1" ht="15" hidden="1" customHeight="1" outlineLevel="1">
      <c r="A1008" s="658"/>
      <c r="B1008" s="659" t="s">
        <v>2584</v>
      </c>
      <c r="C1008" s="437"/>
      <c r="D1008" s="435"/>
      <c r="E1008" s="435"/>
      <c r="F1008" s="435"/>
      <c r="G1008" s="131"/>
      <c r="H1008" s="131"/>
      <c r="I1008" s="131"/>
    </row>
    <row r="1009" spans="1:10" s="9" customFormat="1" ht="15" hidden="1" customHeight="1" outlineLevel="1">
      <c r="A1009" s="324"/>
      <c r="B1009" s="660" t="s">
        <v>2583</v>
      </c>
      <c r="C1009" s="325"/>
      <c r="D1009" s="317"/>
      <c r="E1009" s="326"/>
      <c r="F1009" s="326"/>
      <c r="G1009" s="326"/>
      <c r="H1009" s="326"/>
      <c r="I1009" s="326"/>
      <c r="J1009" s="176"/>
    </row>
    <row r="1010" spans="1:10" s="9" customFormat="1" ht="15" hidden="1" customHeight="1" outlineLevel="1">
      <c r="A1010" s="324" t="s">
        <v>2062</v>
      </c>
      <c r="B1010" s="281" t="s">
        <v>2589</v>
      </c>
      <c r="C1010" s="325"/>
      <c r="D1010" s="317"/>
      <c r="E1010" s="326"/>
      <c r="F1010" s="326"/>
      <c r="G1010" s="326"/>
      <c r="H1010" s="326"/>
      <c r="I1010" s="326"/>
      <c r="J1010" s="176"/>
    </row>
    <row r="1011" spans="1:10" s="9" customFormat="1" ht="15" hidden="1" customHeight="1" outlineLevel="1">
      <c r="A1011" s="324" t="s">
        <v>2063</v>
      </c>
      <c r="B1011" s="281" t="s">
        <v>2064</v>
      </c>
      <c r="C1011" s="325"/>
      <c r="D1011" s="317"/>
      <c r="E1011" s="326"/>
      <c r="F1011" s="326"/>
      <c r="G1011" s="326"/>
      <c r="H1011" s="326"/>
      <c r="I1011" s="326"/>
      <c r="J1011" s="176"/>
    </row>
    <row r="1012" spans="1:10" s="9" customFormat="1" ht="15" hidden="1" customHeight="1" outlineLevel="1">
      <c r="A1012" s="375" t="s">
        <v>2581</v>
      </c>
      <c r="B1012" s="149" t="s">
        <v>2582</v>
      </c>
      <c r="C1012" s="283"/>
      <c r="D1012" s="284"/>
      <c r="E1012" s="305"/>
      <c r="F1012" s="305"/>
      <c r="G1012" s="305"/>
      <c r="H1012" s="305"/>
      <c r="I1012" s="305"/>
      <c r="J1012" s="321"/>
    </row>
    <row r="1013" spans="1:10" s="9" customFormat="1" ht="15" hidden="1" customHeight="1" outlineLevel="1">
      <c r="A1013" s="658"/>
      <c r="B1013" s="659" t="s">
        <v>2585</v>
      </c>
      <c r="C1013" s="437"/>
      <c r="D1013" s="435"/>
      <c r="E1013" s="435"/>
      <c r="F1013" s="435"/>
      <c r="G1013" s="131"/>
      <c r="H1013" s="131"/>
      <c r="I1013" s="131"/>
    </row>
    <row r="1014" spans="1:10" s="9" customFormat="1" ht="15" hidden="1" customHeight="1" outlineLevel="1">
      <c r="A1014" s="658"/>
      <c r="B1014" s="659" t="s">
        <v>2586</v>
      </c>
      <c r="C1014" s="437"/>
      <c r="D1014" s="435"/>
      <c r="E1014" s="435"/>
      <c r="F1014" s="435"/>
      <c r="G1014" s="131"/>
      <c r="H1014" s="131"/>
      <c r="I1014" s="131"/>
    </row>
    <row r="1015" spans="1:10" s="9" customFormat="1" ht="15" hidden="1" customHeight="1" outlineLevel="1">
      <c r="A1015" s="324"/>
      <c r="B1015" s="660" t="s">
        <v>2587</v>
      </c>
      <c r="C1015" s="325"/>
      <c r="D1015" s="317"/>
      <c r="E1015" s="326"/>
      <c r="F1015" s="326"/>
      <c r="G1015" s="326"/>
      <c r="H1015" s="326"/>
      <c r="I1015" s="326"/>
      <c r="J1015" s="176"/>
    </row>
    <row r="1016" spans="1:10" s="9" customFormat="1" ht="15" hidden="1" customHeight="1" outlineLevel="1" thickBot="1">
      <c r="A1016" s="324" t="s">
        <v>2592</v>
      </c>
      <c r="B1016" s="281" t="s">
        <v>2588</v>
      </c>
      <c r="C1016" s="325"/>
      <c r="D1016" s="317"/>
      <c r="E1016" s="326"/>
      <c r="F1016" s="326"/>
      <c r="G1016" s="326"/>
      <c r="H1016" s="326"/>
      <c r="I1016" s="326"/>
      <c r="J1016" s="176"/>
    </row>
    <row r="1017" spans="1:10" s="9" customFormat="1" ht="15" customHeight="1" collapsed="1" thickBot="1">
      <c r="A1017" s="960" t="s">
        <v>1291</v>
      </c>
      <c r="B1017" s="961"/>
      <c r="C1017" s="961"/>
      <c r="D1017" s="961"/>
      <c r="E1017" s="961"/>
      <c r="F1017" s="961"/>
      <c r="G1017" s="961"/>
      <c r="H1017" s="961"/>
      <c r="I1017" s="961"/>
      <c r="J1017" s="961"/>
    </row>
    <row r="1018" spans="1:10" s="9" customFormat="1" ht="15" hidden="1" customHeight="1" outlineLevel="1">
      <c r="A1018" s="275" t="s">
        <v>1292</v>
      </c>
      <c r="B1018" s="376" t="s">
        <v>295</v>
      </c>
      <c r="C1018" s="377"/>
      <c r="D1018" s="377"/>
      <c r="E1018" s="378"/>
      <c r="F1018" s="378"/>
      <c r="G1018" s="378"/>
      <c r="H1018" s="378"/>
      <c r="I1018" s="378"/>
      <c r="J1018" s="427"/>
    </row>
    <row r="1019" spans="1:10" s="9" customFormat="1" ht="15" hidden="1" customHeight="1" outlineLevel="1">
      <c r="A1019" s="861" t="s">
        <v>1293</v>
      </c>
      <c r="B1019" s="862"/>
      <c r="C1019" s="863" t="s">
        <v>1294</v>
      </c>
      <c r="D1019" s="864"/>
      <c r="E1019" s="864"/>
      <c r="F1019" s="864"/>
      <c r="G1019" s="864"/>
      <c r="H1019" s="864"/>
      <c r="I1019" s="864"/>
      <c r="J1019" s="864"/>
    </row>
    <row r="1020" spans="1:10" s="9" customFormat="1" ht="15" hidden="1" customHeight="1" outlineLevel="1">
      <c r="A1020" s="861" t="s">
        <v>1295</v>
      </c>
      <c r="B1020" s="862"/>
      <c r="C1020" s="863" t="s">
        <v>1296</v>
      </c>
      <c r="D1020" s="864"/>
      <c r="E1020" s="864"/>
      <c r="F1020" s="864"/>
      <c r="G1020" s="864"/>
      <c r="H1020" s="864"/>
      <c r="I1020" s="864"/>
      <c r="J1020" s="864"/>
    </row>
    <row r="1021" spans="1:10" s="9" customFormat="1" ht="15" hidden="1" customHeight="1" outlineLevel="1">
      <c r="A1021" s="861" t="s">
        <v>1297</v>
      </c>
      <c r="B1021" s="862"/>
      <c r="C1021" s="863" t="s">
        <v>1298</v>
      </c>
      <c r="D1021" s="864"/>
      <c r="E1021" s="864"/>
      <c r="F1021" s="864"/>
      <c r="G1021" s="864"/>
      <c r="H1021" s="864"/>
      <c r="I1021" s="864"/>
      <c r="J1021" s="864"/>
    </row>
    <row r="1022" spans="1:10" s="9" customFormat="1" ht="15" hidden="1" customHeight="1" outlineLevel="1">
      <c r="A1022" s="861" t="s">
        <v>1299</v>
      </c>
      <c r="B1022" s="862"/>
      <c r="C1022" s="863" t="s">
        <v>1300</v>
      </c>
      <c r="D1022" s="864"/>
      <c r="E1022" s="864"/>
      <c r="F1022" s="864"/>
      <c r="G1022" s="864"/>
      <c r="H1022" s="864"/>
      <c r="I1022" s="864"/>
      <c r="J1022" s="864"/>
    </row>
    <row r="1023" spans="1:10" s="9" customFormat="1" ht="15" hidden="1" customHeight="1" outlineLevel="1">
      <c r="A1023" s="861" t="s">
        <v>1301</v>
      </c>
      <c r="B1023" s="862"/>
      <c r="C1023" s="863" t="s">
        <v>1302</v>
      </c>
      <c r="D1023" s="864"/>
      <c r="E1023" s="864"/>
      <c r="F1023" s="864"/>
      <c r="G1023" s="864"/>
      <c r="H1023" s="864"/>
      <c r="I1023" s="864"/>
      <c r="J1023" s="864"/>
    </row>
    <row r="1024" spans="1:10" s="9" customFormat="1" ht="15" hidden="1" customHeight="1" outlineLevel="1">
      <c r="A1024" s="861" t="s">
        <v>1303</v>
      </c>
      <c r="B1024" s="862"/>
      <c r="C1024" s="863" t="s">
        <v>1304</v>
      </c>
      <c r="D1024" s="864"/>
      <c r="E1024" s="864"/>
      <c r="F1024" s="864"/>
      <c r="G1024" s="864"/>
      <c r="H1024" s="864"/>
      <c r="I1024" s="864"/>
      <c r="J1024" s="864"/>
    </row>
    <row r="1025" spans="1:10" s="9" customFormat="1" ht="15" hidden="1" customHeight="1" outlineLevel="1">
      <c r="A1025" s="861" t="s">
        <v>1305</v>
      </c>
      <c r="B1025" s="862"/>
      <c r="C1025" s="867" t="s">
        <v>1306</v>
      </c>
      <c r="D1025" s="868"/>
      <c r="E1025" s="868"/>
      <c r="F1025" s="868"/>
      <c r="G1025" s="868"/>
      <c r="H1025" s="868"/>
      <c r="I1025" s="868"/>
      <c r="J1025" s="868"/>
    </row>
    <row r="1026" spans="1:10" s="9" customFormat="1" ht="15" hidden="1" customHeight="1" outlineLevel="1">
      <c r="A1026" s="861" t="s">
        <v>1307</v>
      </c>
      <c r="B1026" s="862"/>
      <c r="C1026" s="869" t="s">
        <v>1308</v>
      </c>
      <c r="D1026" s="870"/>
      <c r="E1026" s="870"/>
      <c r="F1026" s="870"/>
      <c r="G1026" s="870"/>
      <c r="H1026" s="870"/>
      <c r="I1026" s="870"/>
      <c r="J1026" s="870"/>
    </row>
    <row r="1027" spans="1:10" s="9" customFormat="1" ht="15" hidden="1" customHeight="1" outlineLevel="1">
      <c r="A1027" s="861" t="s">
        <v>1309</v>
      </c>
      <c r="B1027" s="862"/>
      <c r="C1027" s="869" t="s">
        <v>1310</v>
      </c>
      <c r="D1027" s="870"/>
      <c r="E1027" s="870"/>
      <c r="F1027" s="870"/>
      <c r="G1027" s="870"/>
      <c r="H1027" s="870"/>
      <c r="I1027" s="870"/>
      <c r="J1027" s="870"/>
    </row>
    <row r="1028" spans="1:10" s="9" customFormat="1" ht="15" hidden="1" customHeight="1" outlineLevel="1">
      <c r="A1028" s="861" t="s">
        <v>1311</v>
      </c>
      <c r="B1028" s="862"/>
      <c r="C1028" s="869" t="s">
        <v>1312</v>
      </c>
      <c r="D1028" s="870"/>
      <c r="E1028" s="870"/>
      <c r="F1028" s="870"/>
      <c r="G1028" s="870"/>
      <c r="H1028" s="870"/>
      <c r="I1028" s="870"/>
      <c r="J1028" s="870"/>
    </row>
    <row r="1029" spans="1:10" s="9" customFormat="1" ht="15" hidden="1" customHeight="1" outlineLevel="1">
      <c r="A1029" s="861" t="s">
        <v>1313</v>
      </c>
      <c r="B1029" s="862"/>
      <c r="C1029" s="867" t="s">
        <v>1314</v>
      </c>
      <c r="D1029" s="868"/>
      <c r="E1029" s="868"/>
      <c r="F1029" s="868"/>
      <c r="G1029" s="868"/>
      <c r="H1029" s="868"/>
      <c r="I1029" s="868"/>
      <c r="J1029" s="868"/>
    </row>
    <row r="1030" spans="1:10" s="9" customFormat="1" ht="15" hidden="1" customHeight="1" outlineLevel="1">
      <c r="A1030" s="861" t="s">
        <v>1315</v>
      </c>
      <c r="B1030" s="862"/>
      <c r="C1030" s="869" t="s">
        <v>1316</v>
      </c>
      <c r="D1030" s="870"/>
      <c r="E1030" s="870"/>
      <c r="F1030" s="870"/>
      <c r="G1030" s="870"/>
      <c r="H1030" s="870"/>
      <c r="I1030" s="870"/>
      <c r="J1030" s="870"/>
    </row>
    <row r="1031" spans="1:10" s="9" customFormat="1" ht="15" hidden="1" customHeight="1" outlineLevel="1">
      <c r="A1031" s="861" t="s">
        <v>1317</v>
      </c>
      <c r="B1031" s="862"/>
      <c r="C1031" s="869" t="s">
        <v>1318</v>
      </c>
      <c r="D1031" s="870"/>
      <c r="E1031" s="870"/>
      <c r="F1031" s="870"/>
      <c r="G1031" s="870"/>
      <c r="H1031" s="870"/>
      <c r="I1031" s="870"/>
      <c r="J1031" s="870"/>
    </row>
    <row r="1032" spans="1:10" s="9" customFormat="1" ht="15" hidden="1" customHeight="1" outlineLevel="1">
      <c r="A1032" s="861" t="s">
        <v>1319</v>
      </c>
      <c r="B1032" s="862"/>
      <c r="C1032" s="869" t="s">
        <v>1320</v>
      </c>
      <c r="D1032" s="870"/>
      <c r="E1032" s="870"/>
      <c r="F1032" s="870"/>
      <c r="G1032" s="870"/>
      <c r="H1032" s="870"/>
      <c r="I1032" s="870"/>
      <c r="J1032" s="870"/>
    </row>
    <row r="1033" spans="1:10" s="9" customFormat="1" ht="15" hidden="1" customHeight="1" outlineLevel="1">
      <c r="A1033" s="861" t="s">
        <v>1321</v>
      </c>
      <c r="B1033" s="862"/>
      <c r="C1033" s="869" t="s">
        <v>1322</v>
      </c>
      <c r="D1033" s="870"/>
      <c r="E1033" s="870"/>
      <c r="F1033" s="870"/>
      <c r="G1033" s="870"/>
      <c r="H1033" s="870"/>
      <c r="I1033" s="870"/>
      <c r="J1033" s="870"/>
    </row>
    <row r="1034" spans="1:10" s="9" customFormat="1" ht="15" hidden="1" customHeight="1" outlineLevel="1">
      <c r="A1034" s="861" t="s">
        <v>1323</v>
      </c>
      <c r="B1034" s="862"/>
      <c r="C1034" s="869" t="s">
        <v>1324</v>
      </c>
      <c r="D1034" s="870"/>
      <c r="E1034" s="870"/>
      <c r="F1034" s="870"/>
      <c r="G1034" s="870"/>
      <c r="H1034" s="870"/>
      <c r="I1034" s="870"/>
      <c r="J1034" s="870"/>
    </row>
    <row r="1035" spans="1:10" s="9" customFormat="1" ht="15" hidden="1" customHeight="1" outlineLevel="1">
      <c r="A1035" s="861" t="s">
        <v>1325</v>
      </c>
      <c r="B1035" s="862"/>
      <c r="C1035" s="877" t="s">
        <v>1326</v>
      </c>
      <c r="D1035" s="878"/>
      <c r="E1035" s="878"/>
      <c r="F1035" s="878"/>
      <c r="G1035" s="878"/>
      <c r="H1035" s="878"/>
      <c r="I1035" s="878"/>
      <c r="J1035" s="878"/>
    </row>
    <row r="1036" spans="1:10" s="9" customFormat="1" ht="15" hidden="1" customHeight="1" outlineLevel="1">
      <c r="A1036" s="861" t="s">
        <v>1327</v>
      </c>
      <c r="B1036" s="862"/>
      <c r="C1036" s="863" t="s">
        <v>1328</v>
      </c>
      <c r="D1036" s="864"/>
      <c r="E1036" s="864"/>
      <c r="F1036" s="864"/>
      <c r="G1036" s="864"/>
      <c r="H1036" s="864"/>
      <c r="I1036" s="864"/>
      <c r="J1036" s="864"/>
    </row>
    <row r="1037" spans="1:10" s="9" customFormat="1" ht="15" hidden="1" customHeight="1" outlineLevel="1">
      <c r="A1037" s="861" t="s">
        <v>1329</v>
      </c>
      <c r="B1037" s="862"/>
      <c r="C1037" s="871" t="s">
        <v>1330</v>
      </c>
      <c r="D1037" s="872"/>
      <c r="E1037" s="872"/>
      <c r="F1037" s="872"/>
      <c r="G1037" s="872"/>
      <c r="H1037" s="872"/>
      <c r="I1037" s="872"/>
      <c r="J1037" s="872"/>
    </row>
    <row r="1038" spans="1:10" s="9" customFormat="1" ht="15" hidden="1" customHeight="1" outlineLevel="1">
      <c r="A1038" s="861" t="s">
        <v>1331</v>
      </c>
      <c r="B1038" s="862"/>
      <c r="C1038" s="873"/>
      <c r="D1038" s="874"/>
      <c r="E1038" s="874"/>
      <c r="F1038" s="874"/>
      <c r="G1038" s="874"/>
      <c r="H1038" s="874"/>
      <c r="I1038" s="874"/>
      <c r="J1038" s="874"/>
    </row>
    <row r="1039" spans="1:10" s="9" customFormat="1" ht="15" hidden="1" customHeight="1" outlineLevel="1">
      <c r="A1039" s="275" t="s">
        <v>1332</v>
      </c>
      <c r="B1039" s="376" t="s">
        <v>295</v>
      </c>
      <c r="C1039" s="377"/>
      <c r="D1039" s="377"/>
      <c r="E1039" s="378"/>
      <c r="F1039" s="378"/>
      <c r="G1039" s="378"/>
      <c r="H1039" s="378"/>
      <c r="I1039" s="378"/>
      <c r="J1039" s="427"/>
    </row>
    <row r="1040" spans="1:10" s="9" customFormat="1" ht="15" hidden="1" customHeight="1" outlineLevel="1">
      <c r="A1040" s="875" t="s">
        <v>1333</v>
      </c>
      <c r="B1040" s="876"/>
      <c r="C1040" s="863" t="s">
        <v>1334</v>
      </c>
      <c r="D1040" s="864"/>
      <c r="E1040" s="864"/>
      <c r="F1040" s="864"/>
      <c r="G1040" s="864"/>
      <c r="H1040" s="864"/>
      <c r="I1040" s="864"/>
      <c r="J1040" s="864"/>
    </row>
    <row r="1041" spans="1:10" s="9" customFormat="1" ht="15" hidden="1" customHeight="1" outlineLevel="1">
      <c r="A1041" s="879" t="s">
        <v>1335</v>
      </c>
      <c r="B1041" s="880"/>
      <c r="C1041" s="863" t="s">
        <v>1336</v>
      </c>
      <c r="D1041" s="864"/>
      <c r="E1041" s="864"/>
      <c r="F1041" s="864"/>
      <c r="G1041" s="864"/>
      <c r="H1041" s="864"/>
      <c r="I1041" s="864"/>
      <c r="J1041" s="864"/>
    </row>
    <row r="1042" spans="1:10" s="9" customFormat="1" ht="15" hidden="1" customHeight="1" outlineLevel="1">
      <c r="A1042" s="879" t="s">
        <v>1337</v>
      </c>
      <c r="B1042" s="880"/>
      <c r="C1042" s="871" t="s">
        <v>1338</v>
      </c>
      <c r="D1042" s="872"/>
      <c r="E1042" s="872"/>
      <c r="F1042" s="872"/>
      <c r="G1042" s="872"/>
      <c r="H1042" s="872"/>
      <c r="I1042" s="872"/>
      <c r="J1042" s="872"/>
    </row>
    <row r="1043" spans="1:10" s="9" customFormat="1" ht="15" hidden="1" customHeight="1" outlineLevel="1">
      <c r="A1043" s="881" t="s">
        <v>1339</v>
      </c>
      <c r="B1043" s="882"/>
      <c r="C1043" s="873"/>
      <c r="D1043" s="874"/>
      <c r="E1043" s="874"/>
      <c r="F1043" s="874"/>
      <c r="G1043" s="874"/>
      <c r="H1043" s="874"/>
      <c r="I1043" s="874"/>
      <c r="J1043" s="874"/>
    </row>
    <row r="1044" spans="1:10" s="9" customFormat="1" ht="15" hidden="1" customHeight="1" outlineLevel="1">
      <c r="A1044" s="275" t="s">
        <v>1340</v>
      </c>
      <c r="B1044" s="376" t="s">
        <v>295</v>
      </c>
      <c r="C1044" s="377"/>
      <c r="D1044" s="377"/>
      <c r="E1044" s="378"/>
      <c r="F1044" s="378"/>
      <c r="G1044" s="378"/>
      <c r="H1044" s="378"/>
      <c r="I1044" s="378"/>
      <c r="J1044" s="427"/>
    </row>
    <row r="1045" spans="1:10" s="9" customFormat="1" ht="15" hidden="1" customHeight="1" outlineLevel="1">
      <c r="A1045" s="861" t="s">
        <v>1341</v>
      </c>
      <c r="B1045" s="862"/>
      <c r="C1045" s="863" t="s">
        <v>1342</v>
      </c>
      <c r="D1045" s="864"/>
      <c r="E1045" s="864"/>
      <c r="F1045" s="864"/>
      <c r="G1045" s="864"/>
      <c r="H1045" s="864"/>
      <c r="I1045" s="864"/>
      <c r="J1045" s="864"/>
    </row>
    <row r="1046" spans="1:10" s="9" customFormat="1" ht="15" hidden="1" customHeight="1" outlineLevel="1">
      <c r="A1046" s="861" t="s">
        <v>1343</v>
      </c>
      <c r="B1046" s="862"/>
      <c r="C1046" s="863" t="s">
        <v>1344</v>
      </c>
      <c r="D1046" s="864"/>
      <c r="E1046" s="864"/>
      <c r="F1046" s="864"/>
      <c r="G1046" s="864"/>
      <c r="H1046" s="864"/>
      <c r="I1046" s="864"/>
      <c r="J1046" s="864"/>
    </row>
    <row r="1047" spans="1:10" s="9" customFormat="1" ht="15" hidden="1" customHeight="1" outlineLevel="1">
      <c r="A1047" s="861" t="s">
        <v>1345</v>
      </c>
      <c r="B1047" s="862"/>
      <c r="C1047" s="379" t="s">
        <v>1346</v>
      </c>
      <c r="D1047" s="380"/>
      <c r="E1047" s="380"/>
      <c r="F1047" s="380"/>
      <c r="G1047" s="380"/>
      <c r="H1047" s="380"/>
      <c r="I1047" s="380"/>
      <c r="J1047" s="380"/>
    </row>
    <row r="1048" spans="1:10" s="9" customFormat="1" ht="15" hidden="1" customHeight="1" outlineLevel="1">
      <c r="A1048" s="861" t="s">
        <v>1347</v>
      </c>
      <c r="B1048" s="862"/>
      <c r="C1048" s="379" t="s">
        <v>1348</v>
      </c>
      <c r="D1048" s="380"/>
      <c r="E1048" s="380"/>
      <c r="F1048" s="380"/>
      <c r="G1048" s="380"/>
      <c r="H1048" s="380"/>
      <c r="I1048" s="380"/>
      <c r="J1048" s="380"/>
    </row>
    <row r="1049" spans="1:10" s="9" customFormat="1" ht="15" hidden="1" customHeight="1" outlineLevel="1">
      <c r="A1049" s="861" t="s">
        <v>1349</v>
      </c>
      <c r="B1049" s="862"/>
      <c r="C1049" s="379" t="s">
        <v>1350</v>
      </c>
      <c r="D1049" s="380"/>
      <c r="E1049" s="380"/>
      <c r="F1049" s="380"/>
      <c r="G1049" s="380"/>
      <c r="H1049" s="380"/>
      <c r="I1049" s="380"/>
      <c r="J1049" s="380"/>
    </row>
    <row r="1050" spans="1:10" s="9" customFormat="1" ht="15" hidden="1" customHeight="1" outlineLevel="1">
      <c r="A1050" s="861" t="s">
        <v>1351</v>
      </c>
      <c r="B1050" s="862"/>
      <c r="C1050" s="379" t="s">
        <v>1352</v>
      </c>
      <c r="D1050" s="380"/>
      <c r="E1050" s="380"/>
      <c r="F1050" s="380"/>
      <c r="G1050" s="380"/>
      <c r="H1050" s="380"/>
      <c r="I1050" s="380"/>
      <c r="J1050" s="380"/>
    </row>
    <row r="1051" spans="1:10" s="9" customFormat="1" ht="15" hidden="1" customHeight="1" outlineLevel="1">
      <c r="A1051" s="861" t="s">
        <v>1353</v>
      </c>
      <c r="B1051" s="862"/>
      <c r="C1051" s="379" t="s">
        <v>1354</v>
      </c>
      <c r="D1051" s="380"/>
      <c r="E1051" s="380"/>
      <c r="F1051" s="380"/>
      <c r="G1051" s="380"/>
      <c r="H1051" s="380"/>
      <c r="I1051" s="380"/>
      <c r="J1051" s="380"/>
    </row>
    <row r="1052" spans="1:10" s="9" customFormat="1" ht="15" hidden="1" customHeight="1" outlineLevel="1">
      <c r="A1052" s="861" t="s">
        <v>1355</v>
      </c>
      <c r="B1052" s="862"/>
      <c r="C1052" s="379" t="s">
        <v>1356</v>
      </c>
      <c r="D1052" s="380"/>
      <c r="E1052" s="380"/>
      <c r="F1052" s="380"/>
      <c r="G1052" s="380"/>
      <c r="H1052" s="380"/>
      <c r="I1052" s="380"/>
      <c r="J1052" s="380"/>
    </row>
    <row r="1053" spans="1:10" s="9" customFormat="1" ht="15" hidden="1" customHeight="1" outlineLevel="1">
      <c r="A1053" s="861" t="s">
        <v>1357</v>
      </c>
      <c r="B1053" s="862"/>
      <c r="C1053" s="379" t="s">
        <v>1358</v>
      </c>
      <c r="D1053" s="380"/>
      <c r="E1053" s="380"/>
      <c r="F1053" s="380"/>
      <c r="G1053" s="380"/>
      <c r="H1053" s="380"/>
      <c r="I1053" s="380"/>
      <c r="J1053" s="380"/>
    </row>
    <row r="1054" spans="1:10" s="9" customFormat="1" ht="15" hidden="1" customHeight="1" outlineLevel="1">
      <c r="A1054" s="861" t="s">
        <v>1359</v>
      </c>
      <c r="B1054" s="862"/>
      <c r="C1054" s="379" t="s">
        <v>1360</v>
      </c>
      <c r="D1054" s="380"/>
      <c r="E1054" s="380"/>
      <c r="F1054" s="380"/>
      <c r="G1054" s="380"/>
      <c r="H1054" s="380"/>
      <c r="I1054" s="380"/>
      <c r="J1054" s="380"/>
    </row>
    <row r="1055" spans="1:10" s="9" customFormat="1" ht="15" hidden="1" customHeight="1" outlineLevel="1">
      <c r="A1055" s="861" t="s">
        <v>1361</v>
      </c>
      <c r="B1055" s="862"/>
      <c r="C1055" s="379" t="s">
        <v>1362</v>
      </c>
      <c r="D1055" s="380"/>
      <c r="E1055" s="380"/>
      <c r="F1055" s="380"/>
      <c r="G1055" s="380"/>
      <c r="H1055" s="380"/>
      <c r="I1055" s="380"/>
      <c r="J1055" s="380"/>
    </row>
    <row r="1056" spans="1:10" s="9" customFormat="1" ht="15" hidden="1" customHeight="1" outlineLevel="1">
      <c r="A1056" s="861" t="s">
        <v>1363</v>
      </c>
      <c r="B1056" s="862"/>
      <c r="C1056" s="379" t="s">
        <v>1364</v>
      </c>
      <c r="D1056" s="380"/>
      <c r="E1056" s="380"/>
      <c r="F1056" s="380"/>
      <c r="G1056" s="380"/>
      <c r="H1056" s="380"/>
      <c r="I1056" s="380"/>
      <c r="J1056" s="380"/>
    </row>
    <row r="1057" spans="1:10" s="9" customFormat="1" ht="15" hidden="1" customHeight="1" outlineLevel="1">
      <c r="A1057" s="861" t="s">
        <v>1365</v>
      </c>
      <c r="B1057" s="862"/>
      <c r="C1057" s="379" t="s">
        <v>1366</v>
      </c>
      <c r="D1057" s="380"/>
      <c r="E1057" s="380"/>
      <c r="F1057" s="380"/>
      <c r="G1057" s="380"/>
      <c r="H1057" s="380"/>
      <c r="I1057" s="380"/>
      <c r="J1057" s="380"/>
    </row>
    <row r="1058" spans="1:10" s="9" customFormat="1" ht="15" hidden="1" customHeight="1" outlineLevel="1">
      <c r="A1058" s="275" t="s">
        <v>1367</v>
      </c>
      <c r="B1058" s="376" t="s">
        <v>295</v>
      </c>
      <c r="C1058" s="377"/>
      <c r="D1058" s="377"/>
      <c r="E1058" s="378"/>
      <c r="F1058" s="378"/>
      <c r="G1058" s="378"/>
      <c r="H1058" s="378"/>
      <c r="I1058" s="378"/>
      <c r="J1058" s="427"/>
    </row>
    <row r="1059" spans="1:10" s="9" customFormat="1" ht="15" hidden="1" customHeight="1" outlineLevel="1">
      <c r="A1059" s="861" t="s">
        <v>1368</v>
      </c>
      <c r="B1059" s="862"/>
      <c r="C1059" s="863" t="s">
        <v>1369</v>
      </c>
      <c r="D1059" s="864"/>
      <c r="E1059" s="864"/>
      <c r="F1059" s="864"/>
      <c r="G1059" s="864"/>
      <c r="H1059" s="864"/>
      <c r="I1059" s="864"/>
      <c r="J1059" s="864"/>
    </row>
    <row r="1060" spans="1:10" s="9" customFormat="1" ht="15" hidden="1" customHeight="1" outlineLevel="1">
      <c r="A1060" s="861" t="s">
        <v>1370</v>
      </c>
      <c r="B1060" s="862"/>
      <c r="C1060" s="863" t="s">
        <v>1371</v>
      </c>
      <c r="D1060" s="864"/>
      <c r="E1060" s="864"/>
      <c r="F1060" s="864"/>
      <c r="G1060" s="864"/>
      <c r="H1060" s="864"/>
      <c r="I1060" s="864"/>
      <c r="J1060" s="864"/>
    </row>
    <row r="1061" spans="1:10" s="9" customFormat="1" ht="15" hidden="1" customHeight="1" outlineLevel="1">
      <c r="A1061" s="861" t="s">
        <v>1143</v>
      </c>
      <c r="B1061" s="862"/>
      <c r="C1061" s="863" t="s">
        <v>1372</v>
      </c>
      <c r="D1061" s="864"/>
      <c r="E1061" s="864"/>
      <c r="F1061" s="864"/>
      <c r="G1061" s="864"/>
      <c r="H1061" s="864"/>
      <c r="I1061" s="864"/>
      <c r="J1061" s="864"/>
    </row>
    <row r="1062" spans="1:10" s="9" customFormat="1" ht="15" hidden="1" customHeight="1" outlineLevel="1">
      <c r="A1062" s="861" t="s">
        <v>1373</v>
      </c>
      <c r="B1062" s="862"/>
      <c r="C1062" s="863" t="s">
        <v>1374</v>
      </c>
      <c r="D1062" s="864"/>
      <c r="E1062" s="864"/>
      <c r="F1062" s="864"/>
      <c r="G1062" s="864"/>
      <c r="H1062" s="864"/>
      <c r="I1062" s="864"/>
      <c r="J1062" s="864"/>
    </row>
    <row r="1063" spans="1:10" s="9" customFormat="1" ht="15" hidden="1" customHeight="1" outlineLevel="1">
      <c r="A1063" s="861" t="s">
        <v>1375</v>
      </c>
      <c r="B1063" s="862"/>
      <c r="C1063" s="863" t="s">
        <v>1376</v>
      </c>
      <c r="D1063" s="864"/>
      <c r="E1063" s="864"/>
      <c r="F1063" s="864"/>
      <c r="G1063" s="864"/>
      <c r="H1063" s="864"/>
      <c r="I1063" s="864"/>
      <c r="J1063" s="864"/>
    </row>
    <row r="1064" spans="1:10" s="9" customFormat="1" ht="15" hidden="1" customHeight="1" outlineLevel="1">
      <c r="A1064" s="861" t="s">
        <v>1377</v>
      </c>
      <c r="B1064" s="862"/>
      <c r="C1064" s="863" t="s">
        <v>1378</v>
      </c>
      <c r="D1064" s="864"/>
      <c r="E1064" s="864"/>
      <c r="F1064" s="864"/>
      <c r="G1064" s="864"/>
      <c r="H1064" s="864"/>
      <c r="I1064" s="864"/>
      <c r="J1064" s="864"/>
    </row>
    <row r="1065" spans="1:10" s="9" customFormat="1" ht="15" hidden="1" customHeight="1" outlineLevel="1">
      <c r="A1065" s="861" t="s">
        <v>1379</v>
      </c>
      <c r="B1065" s="862"/>
      <c r="C1065" s="863" t="s">
        <v>1380</v>
      </c>
      <c r="D1065" s="864"/>
      <c r="E1065" s="864"/>
      <c r="F1065" s="864"/>
      <c r="G1065" s="864"/>
      <c r="H1065" s="864"/>
      <c r="I1065" s="864"/>
      <c r="J1065" s="864"/>
    </row>
    <row r="1066" spans="1:10" s="9" customFormat="1" ht="15" hidden="1" customHeight="1" outlineLevel="1">
      <c r="A1066" s="861" t="s">
        <v>1381</v>
      </c>
      <c r="B1066" s="862"/>
      <c r="C1066" s="863" t="s">
        <v>1382</v>
      </c>
      <c r="D1066" s="864"/>
      <c r="E1066" s="864"/>
      <c r="F1066" s="864"/>
      <c r="G1066" s="864"/>
      <c r="H1066" s="864"/>
      <c r="I1066" s="864"/>
      <c r="J1066" s="864"/>
    </row>
    <row r="1067" spans="1:10" s="9" customFormat="1" ht="15" hidden="1" customHeight="1" outlineLevel="1">
      <c r="A1067" s="861" t="s">
        <v>1383</v>
      </c>
      <c r="B1067" s="862"/>
      <c r="C1067" s="863" t="s">
        <v>1384</v>
      </c>
      <c r="D1067" s="864"/>
      <c r="E1067" s="864"/>
      <c r="F1067" s="864"/>
      <c r="G1067" s="864"/>
      <c r="H1067" s="864"/>
      <c r="I1067" s="864"/>
      <c r="J1067" s="864"/>
    </row>
    <row r="1068" spans="1:10" s="9" customFormat="1" ht="15" hidden="1" customHeight="1" outlineLevel="1">
      <c r="A1068" s="275" t="s">
        <v>1385</v>
      </c>
      <c r="B1068" s="376" t="s">
        <v>295</v>
      </c>
      <c r="C1068" s="377"/>
      <c r="D1068" s="377"/>
      <c r="E1068" s="378"/>
      <c r="F1068" s="378"/>
      <c r="G1068" s="378"/>
      <c r="H1068" s="378"/>
      <c r="I1068" s="378"/>
      <c r="J1068" s="427"/>
    </row>
    <row r="1069" spans="1:10" s="9" customFormat="1" ht="15" hidden="1" customHeight="1" outlineLevel="1">
      <c r="A1069" s="861" t="s">
        <v>1386</v>
      </c>
      <c r="B1069" s="862"/>
      <c r="C1069" s="863" t="s">
        <v>1387</v>
      </c>
      <c r="D1069" s="864"/>
      <c r="E1069" s="864"/>
      <c r="F1069" s="864"/>
      <c r="G1069" s="864"/>
      <c r="H1069" s="864"/>
      <c r="I1069" s="864"/>
      <c r="J1069" s="864"/>
    </row>
    <row r="1070" spans="1:10" s="9" customFormat="1" ht="15" hidden="1" customHeight="1" outlineLevel="1">
      <c r="A1070" s="861" t="s">
        <v>1388</v>
      </c>
      <c r="B1070" s="862"/>
      <c r="C1070" s="863" t="s">
        <v>1389</v>
      </c>
      <c r="D1070" s="864"/>
      <c r="E1070" s="864"/>
      <c r="F1070" s="864"/>
      <c r="G1070" s="864"/>
      <c r="H1070" s="864"/>
      <c r="I1070" s="864"/>
      <c r="J1070" s="864"/>
    </row>
    <row r="1071" spans="1:10" s="9" customFormat="1" ht="15" hidden="1" customHeight="1" outlineLevel="1">
      <c r="A1071" s="861" t="s">
        <v>1390</v>
      </c>
      <c r="B1071" s="862"/>
      <c r="C1071" s="863" t="s">
        <v>1391</v>
      </c>
      <c r="D1071" s="864"/>
      <c r="E1071" s="864"/>
      <c r="F1071" s="864"/>
      <c r="G1071" s="864"/>
      <c r="H1071" s="864"/>
      <c r="I1071" s="864"/>
      <c r="J1071" s="864"/>
    </row>
    <row r="1072" spans="1:10" s="9" customFormat="1" ht="15" hidden="1" customHeight="1" outlineLevel="1">
      <c r="A1072" s="861" t="s">
        <v>1392</v>
      </c>
      <c r="B1072" s="862"/>
      <c r="C1072" s="863" t="s">
        <v>1393</v>
      </c>
      <c r="D1072" s="864"/>
      <c r="E1072" s="864"/>
      <c r="F1072" s="864"/>
      <c r="G1072" s="864"/>
      <c r="H1072" s="864"/>
      <c r="I1072" s="864"/>
      <c r="J1072" s="864"/>
    </row>
    <row r="1073" spans="1:10" s="9" customFormat="1" ht="15" hidden="1" customHeight="1" outlineLevel="1">
      <c r="A1073" s="861" t="s">
        <v>1394</v>
      </c>
      <c r="B1073" s="862"/>
      <c r="C1073" s="863" t="s">
        <v>1395</v>
      </c>
      <c r="D1073" s="864"/>
      <c r="E1073" s="864"/>
      <c r="F1073" s="864"/>
      <c r="G1073" s="864"/>
      <c r="H1073" s="864"/>
      <c r="I1073" s="864"/>
      <c r="J1073" s="864"/>
    </row>
    <row r="1074" spans="1:10" ht="15" hidden="1" customHeight="1" outlineLevel="1">
      <c r="A1074" s="861" t="s">
        <v>1396</v>
      </c>
      <c r="B1074" s="862"/>
      <c r="C1074" s="863" t="s">
        <v>1397</v>
      </c>
      <c r="D1074" s="864"/>
      <c r="E1074" s="864"/>
      <c r="F1074" s="864"/>
      <c r="G1074" s="864"/>
      <c r="H1074" s="864"/>
      <c r="I1074" s="864"/>
      <c r="J1074" s="864"/>
    </row>
    <row r="1075" spans="1:10" ht="15" hidden="1" customHeight="1" outlineLevel="1">
      <c r="A1075" s="861" t="s">
        <v>1398</v>
      </c>
      <c r="B1075" s="862"/>
      <c r="C1075" s="863" t="s">
        <v>1399</v>
      </c>
      <c r="D1075" s="864"/>
      <c r="E1075" s="864"/>
      <c r="F1075" s="864"/>
      <c r="G1075" s="864"/>
      <c r="H1075" s="864"/>
      <c r="I1075" s="864"/>
      <c r="J1075" s="864"/>
    </row>
    <row r="1076" spans="1:10" ht="15" hidden="1" customHeight="1" outlineLevel="1">
      <c r="A1076" s="861" t="s">
        <v>1400</v>
      </c>
      <c r="B1076" s="862"/>
      <c r="C1076" s="863" t="s">
        <v>1401</v>
      </c>
      <c r="D1076" s="864"/>
      <c r="E1076" s="864"/>
      <c r="F1076" s="864"/>
      <c r="G1076" s="864"/>
      <c r="H1076" s="864"/>
      <c r="I1076" s="864"/>
      <c r="J1076" s="864"/>
    </row>
    <row r="1077" spans="1:10" ht="15" hidden="1" customHeight="1" outlineLevel="1">
      <c r="A1077" s="861" t="s">
        <v>1402</v>
      </c>
      <c r="B1077" s="862"/>
      <c r="C1077" s="863" t="s">
        <v>1403</v>
      </c>
      <c r="D1077" s="864"/>
      <c r="E1077" s="864"/>
      <c r="F1077" s="864"/>
      <c r="G1077" s="864"/>
      <c r="H1077" s="864"/>
      <c r="I1077" s="864"/>
      <c r="J1077" s="864"/>
    </row>
    <row r="1078" spans="1:10" ht="15" hidden="1" customHeight="1" outlineLevel="1">
      <c r="A1078" s="861" t="s">
        <v>1404</v>
      </c>
      <c r="B1078" s="862"/>
      <c r="C1078" s="863" t="s">
        <v>1405</v>
      </c>
      <c r="D1078" s="864"/>
      <c r="E1078" s="864"/>
      <c r="F1078" s="864"/>
      <c r="G1078" s="864"/>
      <c r="H1078" s="864"/>
      <c r="I1078" s="864"/>
      <c r="J1078" s="864"/>
    </row>
    <row r="1079" spans="1:10" ht="15" hidden="1" customHeight="1" outlineLevel="1">
      <c r="A1079" s="861" t="s">
        <v>1406</v>
      </c>
      <c r="B1079" s="862"/>
      <c r="C1079" s="379" t="s">
        <v>1407</v>
      </c>
      <c r="D1079" s="380"/>
      <c r="E1079" s="380"/>
      <c r="F1079" s="380"/>
      <c r="G1079" s="380"/>
      <c r="H1079" s="380"/>
      <c r="I1079" s="380"/>
      <c r="J1079" s="380"/>
    </row>
    <row r="1080" spans="1:10" ht="15" hidden="1" customHeight="1" outlineLevel="1">
      <c r="A1080" s="861" t="s">
        <v>1408</v>
      </c>
      <c r="B1080" s="862"/>
      <c r="C1080" s="379" t="s">
        <v>1409</v>
      </c>
      <c r="D1080" s="380"/>
      <c r="E1080" s="380"/>
      <c r="F1080" s="380"/>
      <c r="G1080" s="380"/>
      <c r="H1080" s="380"/>
      <c r="I1080" s="380"/>
      <c r="J1080" s="380"/>
    </row>
    <row r="1081" spans="1:10" ht="15" hidden="1" customHeight="1" outlineLevel="1">
      <c r="A1081" s="861" t="s">
        <v>1410</v>
      </c>
      <c r="B1081" s="862"/>
      <c r="C1081" s="381"/>
      <c r="D1081" s="382"/>
      <c r="E1081" s="382"/>
      <c r="F1081" s="382"/>
      <c r="G1081" s="382"/>
      <c r="H1081" s="382"/>
      <c r="I1081" s="382"/>
      <c r="J1081" s="382"/>
    </row>
    <row r="1082" spans="1:10" ht="15" hidden="1" customHeight="1" outlineLevel="1">
      <c r="A1082" s="275" t="s">
        <v>1411</v>
      </c>
      <c r="B1082" s="376" t="s">
        <v>295</v>
      </c>
      <c r="C1082" s="377"/>
      <c r="D1082" s="377"/>
      <c r="E1082" s="378"/>
      <c r="F1082" s="378"/>
      <c r="G1082" s="378"/>
      <c r="H1082" s="378"/>
      <c r="I1082" s="378"/>
      <c r="J1082" s="427"/>
    </row>
    <row r="1083" spans="1:10" ht="15" hidden="1" customHeight="1" outlineLevel="1">
      <c r="A1083" s="861" t="s">
        <v>1412</v>
      </c>
      <c r="B1083" s="862"/>
      <c r="C1083" s="863" t="s">
        <v>1413</v>
      </c>
      <c r="D1083" s="864"/>
      <c r="E1083" s="864"/>
      <c r="F1083" s="864"/>
      <c r="G1083" s="864"/>
      <c r="H1083" s="864"/>
      <c r="I1083" s="864"/>
      <c r="J1083" s="864"/>
    </row>
    <row r="1084" spans="1:10" ht="15" hidden="1" customHeight="1" outlineLevel="1">
      <c r="A1084" s="861" t="s">
        <v>1414</v>
      </c>
      <c r="B1084" s="862"/>
      <c r="C1084" s="863" t="s">
        <v>1415</v>
      </c>
      <c r="D1084" s="864"/>
      <c r="E1084" s="864"/>
      <c r="F1084" s="864"/>
      <c r="G1084" s="864"/>
      <c r="H1084" s="864"/>
      <c r="I1084" s="864"/>
      <c r="J1084" s="864"/>
    </row>
    <row r="1085" spans="1:10" ht="15" hidden="1" customHeight="1" outlineLevel="1">
      <c r="A1085" s="861" t="s">
        <v>1416</v>
      </c>
      <c r="B1085" s="862"/>
      <c r="C1085" s="863" t="s">
        <v>1417</v>
      </c>
      <c r="D1085" s="864"/>
      <c r="E1085" s="864"/>
      <c r="F1085" s="864"/>
      <c r="G1085" s="864"/>
      <c r="H1085" s="864"/>
      <c r="I1085" s="864"/>
      <c r="J1085" s="864"/>
    </row>
    <row r="1086" spans="1:10" ht="15" hidden="1" customHeight="1" outlineLevel="1">
      <c r="A1086" s="861" t="s">
        <v>1418</v>
      </c>
      <c r="B1086" s="862"/>
      <c r="C1086" s="863" t="s">
        <v>1419</v>
      </c>
      <c r="D1086" s="864"/>
      <c r="E1086" s="864"/>
      <c r="F1086" s="864"/>
      <c r="G1086" s="864"/>
      <c r="H1086" s="864"/>
      <c r="I1086" s="864"/>
      <c r="J1086" s="864"/>
    </row>
    <row r="1087" spans="1:10" ht="15" hidden="1" customHeight="1" outlineLevel="1">
      <c r="A1087" s="861" t="s">
        <v>1420</v>
      </c>
      <c r="B1087" s="862"/>
      <c r="C1087" s="863" t="s">
        <v>1421</v>
      </c>
      <c r="D1087" s="864"/>
      <c r="E1087" s="864"/>
      <c r="F1087" s="864"/>
      <c r="G1087" s="864"/>
      <c r="H1087" s="864"/>
      <c r="I1087" s="864"/>
      <c r="J1087" s="864"/>
    </row>
    <row r="1088" spans="1:10" ht="15" hidden="1" customHeight="1" outlineLevel="1">
      <c r="A1088" s="861" t="s">
        <v>1408</v>
      </c>
      <c r="B1088" s="862"/>
      <c r="C1088" s="863" t="s">
        <v>1422</v>
      </c>
      <c r="D1088" s="864"/>
      <c r="E1088" s="864"/>
      <c r="F1088" s="864"/>
      <c r="G1088" s="864"/>
      <c r="H1088" s="864"/>
      <c r="I1088" s="864"/>
      <c r="J1088" s="864"/>
    </row>
    <row r="1089" spans="1:10" ht="15" hidden="1" customHeight="1" outlineLevel="1">
      <c r="A1089" s="861" t="s">
        <v>1423</v>
      </c>
      <c r="B1089" s="862"/>
      <c r="C1089" s="863" t="s">
        <v>1424</v>
      </c>
      <c r="D1089" s="864"/>
      <c r="E1089" s="864"/>
      <c r="F1089" s="864"/>
      <c r="G1089" s="864"/>
      <c r="H1089" s="864"/>
      <c r="I1089" s="864"/>
      <c r="J1089" s="864"/>
    </row>
    <row r="1090" spans="1:10" s="9" customFormat="1" ht="15" hidden="1" customHeight="1" outlineLevel="1">
      <c r="A1090" s="861" t="s">
        <v>1425</v>
      </c>
      <c r="B1090" s="862"/>
      <c r="C1090" s="863" t="s">
        <v>1426</v>
      </c>
      <c r="D1090" s="864"/>
      <c r="E1090" s="864"/>
      <c r="F1090" s="864"/>
      <c r="G1090" s="864"/>
      <c r="H1090" s="864"/>
      <c r="I1090" s="864"/>
      <c r="J1090" s="864"/>
    </row>
    <row r="1091" spans="1:10" s="9" customFormat="1" ht="15" hidden="1" customHeight="1" outlineLevel="1">
      <c r="A1091" s="861" t="s">
        <v>1427</v>
      </c>
      <c r="B1091" s="862"/>
      <c r="C1091" s="863" t="s">
        <v>1428</v>
      </c>
      <c r="D1091" s="864"/>
      <c r="E1091" s="864"/>
      <c r="F1091" s="864"/>
      <c r="G1091" s="864"/>
      <c r="H1091" s="864"/>
      <c r="I1091" s="864"/>
      <c r="J1091" s="864"/>
    </row>
    <row r="1092" spans="1:10" s="9" customFormat="1" ht="15" hidden="1" customHeight="1" outlineLevel="1">
      <c r="A1092" s="861" t="s">
        <v>1429</v>
      </c>
      <c r="B1092" s="862"/>
      <c r="C1092" s="871" t="s">
        <v>1430</v>
      </c>
      <c r="D1092" s="872"/>
      <c r="E1092" s="872"/>
      <c r="F1092" s="872"/>
      <c r="G1092" s="872"/>
      <c r="H1092" s="872"/>
      <c r="I1092" s="872"/>
      <c r="J1092" s="872"/>
    </row>
    <row r="1093" spans="1:10" s="9" customFormat="1" ht="15" hidden="1" customHeight="1" outlineLevel="1">
      <c r="A1093" s="861" t="s">
        <v>1431</v>
      </c>
      <c r="B1093" s="862"/>
      <c r="C1093" s="873"/>
      <c r="D1093" s="874"/>
      <c r="E1093" s="874"/>
      <c r="F1093" s="874"/>
      <c r="G1093" s="874"/>
      <c r="H1093" s="874"/>
      <c r="I1093" s="874"/>
      <c r="J1093" s="874"/>
    </row>
    <row r="1094" spans="1:10" s="9" customFormat="1" ht="15" hidden="1" customHeight="1" outlineLevel="1">
      <c r="A1094" s="275" t="s">
        <v>1432</v>
      </c>
      <c r="B1094" s="376" t="s">
        <v>295</v>
      </c>
      <c r="C1094" s="377"/>
      <c r="D1094" s="377"/>
      <c r="E1094" s="378"/>
      <c r="F1094" s="378"/>
      <c r="G1094" s="378"/>
      <c r="H1094" s="378"/>
      <c r="I1094" s="378"/>
      <c r="J1094" s="427"/>
    </row>
    <row r="1095" spans="1:10" s="9" customFormat="1" ht="15" hidden="1" customHeight="1" outlineLevel="1">
      <c r="A1095" s="861" t="s">
        <v>1433</v>
      </c>
      <c r="B1095" s="862"/>
      <c r="C1095" s="863" t="s">
        <v>1434</v>
      </c>
      <c r="D1095" s="864"/>
      <c r="E1095" s="864"/>
      <c r="F1095" s="864"/>
      <c r="G1095" s="864"/>
      <c r="H1095" s="864"/>
      <c r="I1095" s="864"/>
      <c r="J1095" s="864"/>
    </row>
    <row r="1096" spans="1:10" s="9" customFormat="1" ht="15" hidden="1" customHeight="1" outlineLevel="1">
      <c r="A1096" s="861" t="s">
        <v>1435</v>
      </c>
      <c r="B1096" s="862"/>
      <c r="C1096" s="863" t="s">
        <v>1436</v>
      </c>
      <c r="D1096" s="864"/>
      <c r="E1096" s="864"/>
      <c r="F1096" s="864"/>
      <c r="G1096" s="864"/>
      <c r="H1096" s="864"/>
      <c r="I1096" s="864"/>
      <c r="J1096" s="864"/>
    </row>
    <row r="1097" spans="1:10" s="9" customFormat="1" ht="15" hidden="1" customHeight="1" outlineLevel="1">
      <c r="A1097" s="861" t="s">
        <v>1437</v>
      </c>
      <c r="B1097" s="862"/>
      <c r="C1097" s="863" t="s">
        <v>1438</v>
      </c>
      <c r="D1097" s="864"/>
      <c r="E1097" s="864"/>
      <c r="F1097" s="864"/>
      <c r="G1097" s="864"/>
      <c r="H1097" s="864"/>
      <c r="I1097" s="864"/>
      <c r="J1097" s="864"/>
    </row>
    <row r="1098" spans="1:10" s="9" customFormat="1" ht="15" hidden="1" customHeight="1" outlineLevel="1">
      <c r="A1098" s="275" t="s">
        <v>1439</v>
      </c>
      <c r="B1098" s="376" t="s">
        <v>295</v>
      </c>
      <c r="C1098" s="377"/>
      <c r="D1098" s="377"/>
      <c r="E1098" s="378"/>
      <c r="F1098" s="378"/>
      <c r="G1098" s="378"/>
      <c r="H1098" s="378"/>
      <c r="I1098" s="378"/>
      <c r="J1098" s="427"/>
    </row>
    <row r="1099" spans="1:10" s="9" customFormat="1" ht="15" hidden="1" customHeight="1" outlineLevel="1">
      <c r="A1099" s="875" t="s">
        <v>1440</v>
      </c>
      <c r="B1099" s="876"/>
      <c r="C1099" s="867" t="s">
        <v>1441</v>
      </c>
      <c r="D1099" s="868"/>
      <c r="E1099" s="868"/>
      <c r="F1099" s="868"/>
      <c r="G1099" s="868"/>
      <c r="H1099" s="868"/>
      <c r="I1099" s="868"/>
      <c r="J1099" s="868"/>
    </row>
    <row r="1100" spans="1:10" s="9" customFormat="1" ht="15" hidden="1" customHeight="1" outlineLevel="1">
      <c r="A1100" s="879" t="s">
        <v>1442</v>
      </c>
      <c r="B1100" s="880"/>
      <c r="C1100" s="869" t="s">
        <v>1443</v>
      </c>
      <c r="D1100" s="870"/>
      <c r="E1100" s="870"/>
      <c r="F1100" s="870"/>
      <c r="G1100" s="870"/>
      <c r="H1100" s="870"/>
      <c r="I1100" s="870"/>
      <c r="J1100" s="870"/>
    </row>
    <row r="1101" spans="1:10" s="9" customFormat="1" ht="15" hidden="1" customHeight="1" outlineLevel="1">
      <c r="A1101" s="879" t="s">
        <v>1444</v>
      </c>
      <c r="B1101" s="880"/>
      <c r="C1101" s="869" t="s">
        <v>1445</v>
      </c>
      <c r="D1101" s="870"/>
      <c r="E1101" s="870"/>
      <c r="F1101" s="870"/>
      <c r="G1101" s="870"/>
      <c r="H1101" s="870"/>
      <c r="I1101" s="870"/>
      <c r="J1101" s="870"/>
    </row>
    <row r="1102" spans="1:10" s="9" customFormat="1" ht="15" hidden="1" customHeight="1" outlineLevel="1">
      <c r="A1102" s="879" t="s">
        <v>1446</v>
      </c>
      <c r="B1102" s="880"/>
      <c r="C1102" s="869" t="s">
        <v>1447</v>
      </c>
      <c r="D1102" s="870"/>
      <c r="E1102" s="870"/>
      <c r="F1102" s="870"/>
      <c r="G1102" s="870"/>
      <c r="H1102" s="870"/>
      <c r="I1102" s="870"/>
      <c r="J1102" s="870"/>
    </row>
    <row r="1103" spans="1:10" s="9" customFormat="1" ht="15" hidden="1" customHeight="1" outlineLevel="1">
      <c r="A1103" s="879" t="s">
        <v>1448</v>
      </c>
      <c r="B1103" s="880"/>
      <c r="C1103" s="869" t="s">
        <v>1449</v>
      </c>
      <c r="D1103" s="870"/>
      <c r="E1103" s="870"/>
      <c r="F1103" s="870"/>
      <c r="G1103" s="870"/>
      <c r="H1103" s="870"/>
      <c r="I1103" s="870"/>
      <c r="J1103" s="870"/>
    </row>
    <row r="1104" spans="1:10" s="9" customFormat="1" ht="15" hidden="1" customHeight="1" outlineLevel="1">
      <c r="A1104" s="879" t="s">
        <v>1450</v>
      </c>
      <c r="B1104" s="880"/>
      <c r="C1104" s="877" t="s">
        <v>1451</v>
      </c>
      <c r="D1104" s="878"/>
      <c r="E1104" s="878"/>
      <c r="F1104" s="878"/>
      <c r="G1104" s="878"/>
      <c r="H1104" s="878"/>
      <c r="I1104" s="878"/>
      <c r="J1104" s="878"/>
    </row>
    <row r="1105" spans="1:10" s="9" customFormat="1" ht="15" hidden="1" customHeight="1" outlineLevel="1">
      <c r="A1105" s="879" t="s">
        <v>1452</v>
      </c>
      <c r="B1105" s="880"/>
      <c r="C1105" s="867" t="s">
        <v>1453</v>
      </c>
      <c r="D1105" s="868"/>
      <c r="E1105" s="868"/>
      <c r="F1105" s="868"/>
      <c r="G1105" s="868"/>
      <c r="H1105" s="868"/>
      <c r="I1105" s="868"/>
      <c r="J1105" s="868"/>
    </row>
    <row r="1106" spans="1:10" s="9" customFormat="1" ht="15" hidden="1" customHeight="1" outlineLevel="1">
      <c r="A1106" s="879" t="s">
        <v>1454</v>
      </c>
      <c r="B1106" s="880"/>
      <c r="C1106" s="869" t="s">
        <v>1455</v>
      </c>
      <c r="D1106" s="870"/>
      <c r="E1106" s="870"/>
      <c r="F1106" s="870"/>
      <c r="G1106" s="870"/>
      <c r="H1106" s="870"/>
      <c r="I1106" s="870"/>
      <c r="J1106" s="870"/>
    </row>
    <row r="1107" spans="1:10" s="9" customFormat="1" ht="15" hidden="1" customHeight="1" outlineLevel="1">
      <c r="A1107" s="887"/>
      <c r="B1107" s="888"/>
      <c r="C1107" s="869" t="s">
        <v>1456</v>
      </c>
      <c r="D1107" s="870"/>
      <c r="E1107" s="870"/>
      <c r="F1107" s="870"/>
      <c r="G1107" s="870"/>
      <c r="H1107" s="870"/>
      <c r="I1107" s="870"/>
      <c r="J1107" s="870"/>
    </row>
    <row r="1108" spans="1:10" s="9" customFormat="1" ht="15" hidden="1" customHeight="1" outlineLevel="1">
      <c r="A1108" s="883"/>
      <c r="B1108" s="884"/>
      <c r="C1108" s="877" t="s">
        <v>1457</v>
      </c>
      <c r="D1108" s="878"/>
      <c r="E1108" s="878"/>
      <c r="F1108" s="878"/>
      <c r="G1108" s="878"/>
      <c r="H1108" s="878"/>
      <c r="I1108" s="878"/>
      <c r="J1108" s="878"/>
    </row>
    <row r="1109" spans="1:10" s="9" customFormat="1" ht="15" hidden="1" customHeight="1" outlineLevel="1">
      <c r="A1109" s="275" t="s">
        <v>1458</v>
      </c>
      <c r="B1109" s="376" t="s">
        <v>295</v>
      </c>
      <c r="C1109" s="377"/>
      <c r="D1109" s="377"/>
      <c r="E1109" s="378"/>
      <c r="F1109" s="378"/>
      <c r="G1109" s="378"/>
      <c r="H1109" s="378"/>
      <c r="I1109" s="378"/>
      <c r="J1109" s="427"/>
    </row>
    <row r="1110" spans="1:10" s="9" customFormat="1" ht="15" hidden="1" customHeight="1" outlineLevel="1">
      <c r="A1110" s="875" t="s">
        <v>1459</v>
      </c>
      <c r="B1110" s="876"/>
      <c r="C1110" s="867" t="s">
        <v>1460</v>
      </c>
      <c r="D1110" s="868"/>
      <c r="E1110" s="868"/>
      <c r="F1110" s="868"/>
      <c r="G1110" s="868"/>
      <c r="H1110" s="868"/>
      <c r="I1110" s="868"/>
      <c r="J1110" s="868"/>
    </row>
    <row r="1111" spans="1:10" s="9" customFormat="1" ht="15" hidden="1" customHeight="1" outlineLevel="1">
      <c r="A1111" s="879" t="s">
        <v>1461</v>
      </c>
      <c r="B1111" s="880"/>
      <c r="C1111" s="885"/>
      <c r="D1111" s="886"/>
      <c r="E1111" s="886"/>
      <c r="F1111" s="886"/>
      <c r="G1111" s="886"/>
      <c r="H1111" s="886"/>
      <c r="I1111" s="886"/>
      <c r="J1111" s="886"/>
    </row>
    <row r="1112" spans="1:10" s="9" customFormat="1" ht="15" hidden="1" customHeight="1" outlineLevel="1">
      <c r="A1112" s="879" t="s">
        <v>1462</v>
      </c>
      <c r="B1112" s="880"/>
      <c r="C1112" s="885"/>
      <c r="D1112" s="886"/>
      <c r="E1112" s="886"/>
      <c r="F1112" s="886"/>
      <c r="G1112" s="886"/>
      <c r="H1112" s="886"/>
      <c r="I1112" s="886"/>
      <c r="J1112" s="886"/>
    </row>
    <row r="1113" spans="1:10" s="9" customFormat="1" ht="15" hidden="1" customHeight="1" outlineLevel="1">
      <c r="A1113" s="879" t="s">
        <v>1463</v>
      </c>
      <c r="B1113" s="880"/>
      <c r="C1113" s="885"/>
      <c r="D1113" s="886"/>
      <c r="E1113" s="886"/>
      <c r="F1113" s="886"/>
      <c r="G1113" s="886"/>
      <c r="H1113" s="886"/>
      <c r="I1113" s="886"/>
      <c r="J1113" s="886"/>
    </row>
    <row r="1114" spans="1:10" s="9" customFormat="1" ht="15" hidden="1" customHeight="1" outlineLevel="1">
      <c r="A1114" s="879" t="s">
        <v>1464</v>
      </c>
      <c r="B1114" s="880"/>
      <c r="C1114" s="885"/>
      <c r="D1114" s="886"/>
      <c r="E1114" s="886"/>
      <c r="F1114" s="886"/>
      <c r="G1114" s="886"/>
      <c r="H1114" s="886"/>
      <c r="I1114" s="886"/>
      <c r="J1114" s="886"/>
    </row>
    <row r="1115" spans="1:10" s="9" customFormat="1" ht="15" hidden="1" customHeight="1" outlineLevel="1">
      <c r="A1115" s="879" t="s">
        <v>1465</v>
      </c>
      <c r="B1115" s="880"/>
      <c r="C1115" s="885"/>
      <c r="D1115" s="886"/>
      <c r="E1115" s="886"/>
      <c r="F1115" s="886"/>
      <c r="G1115" s="886"/>
      <c r="H1115" s="886"/>
      <c r="I1115" s="886"/>
      <c r="J1115" s="886"/>
    </row>
    <row r="1116" spans="1:10" s="9" customFormat="1" ht="15" hidden="1" customHeight="1" outlineLevel="1">
      <c r="A1116" s="879" t="s">
        <v>1466</v>
      </c>
      <c r="B1116" s="880"/>
      <c r="C1116" s="885"/>
      <c r="D1116" s="886"/>
      <c r="E1116" s="886"/>
      <c r="F1116" s="886"/>
      <c r="G1116" s="886"/>
      <c r="H1116" s="886"/>
      <c r="I1116" s="886"/>
      <c r="J1116" s="886"/>
    </row>
    <row r="1117" spans="1:10" s="9" customFormat="1" ht="15" hidden="1" customHeight="1" outlineLevel="1">
      <c r="A1117" s="881" t="s">
        <v>1467</v>
      </c>
      <c r="B1117" s="882"/>
      <c r="C1117" s="889"/>
      <c r="D1117" s="890"/>
      <c r="E1117" s="890"/>
      <c r="F1117" s="890"/>
      <c r="G1117" s="890"/>
      <c r="H1117" s="890"/>
      <c r="I1117" s="890"/>
      <c r="J1117" s="890"/>
    </row>
    <row r="1118" spans="1:10" s="9" customFormat="1" ht="15" hidden="1" customHeight="1" outlineLevel="1">
      <c r="A1118" s="275" t="s">
        <v>1468</v>
      </c>
      <c r="B1118" s="376" t="s">
        <v>295</v>
      </c>
      <c r="C1118" s="377"/>
      <c r="D1118" s="377"/>
      <c r="E1118" s="378"/>
      <c r="F1118" s="378"/>
      <c r="G1118" s="378"/>
      <c r="H1118" s="378"/>
      <c r="I1118" s="378"/>
      <c r="J1118" s="427"/>
    </row>
    <row r="1119" spans="1:10" s="9" customFormat="1" ht="15" hidden="1" customHeight="1" outlineLevel="1">
      <c r="A1119" s="861" t="s">
        <v>1469</v>
      </c>
      <c r="B1119" s="862"/>
      <c r="C1119" s="863" t="s">
        <v>1470</v>
      </c>
      <c r="D1119" s="864"/>
      <c r="E1119" s="864"/>
      <c r="F1119" s="864"/>
      <c r="G1119" s="864"/>
      <c r="H1119" s="864"/>
      <c r="I1119" s="864"/>
      <c r="J1119" s="864"/>
    </row>
    <row r="1120" spans="1:10" s="9" customFormat="1" ht="15" hidden="1" customHeight="1" outlineLevel="1">
      <c r="A1120" s="861" t="s">
        <v>1471</v>
      </c>
      <c r="B1120" s="862"/>
      <c r="C1120" s="863" t="s">
        <v>1472</v>
      </c>
      <c r="D1120" s="864"/>
      <c r="E1120" s="864"/>
      <c r="F1120" s="864"/>
      <c r="G1120" s="864"/>
      <c r="H1120" s="864"/>
      <c r="I1120" s="864"/>
      <c r="J1120" s="864"/>
    </row>
    <row r="1121" spans="1:10" s="9" customFormat="1" ht="15" hidden="1" customHeight="1" outlineLevel="1">
      <c r="A1121" s="861" t="s">
        <v>1473</v>
      </c>
      <c r="B1121" s="862"/>
      <c r="C1121" s="863" t="s">
        <v>1474</v>
      </c>
      <c r="D1121" s="864"/>
      <c r="E1121" s="864"/>
      <c r="F1121" s="864"/>
      <c r="G1121" s="864"/>
      <c r="H1121" s="864"/>
      <c r="I1121" s="864"/>
      <c r="J1121" s="864"/>
    </row>
    <row r="1122" spans="1:10" s="9" customFormat="1" ht="15" hidden="1" customHeight="1" outlineLevel="1">
      <c r="A1122" s="861" t="s">
        <v>1475</v>
      </c>
      <c r="B1122" s="862"/>
      <c r="C1122" s="863" t="s">
        <v>1476</v>
      </c>
      <c r="D1122" s="864"/>
      <c r="E1122" s="864"/>
      <c r="F1122" s="864"/>
      <c r="G1122" s="864"/>
      <c r="H1122" s="864"/>
      <c r="I1122" s="864"/>
      <c r="J1122" s="864"/>
    </row>
    <row r="1123" spans="1:10" s="9" customFormat="1" ht="15" hidden="1" customHeight="1" outlineLevel="1">
      <c r="A1123" s="861" t="s">
        <v>1477</v>
      </c>
      <c r="B1123" s="862"/>
      <c r="C1123" s="379" t="s">
        <v>1478</v>
      </c>
      <c r="D1123" s="380"/>
      <c r="E1123" s="380"/>
      <c r="F1123" s="380"/>
      <c r="G1123" s="380"/>
      <c r="H1123" s="380"/>
      <c r="I1123" s="380"/>
      <c r="J1123" s="380"/>
    </row>
    <row r="1124" spans="1:10" s="9" customFormat="1" ht="15" hidden="1" customHeight="1" outlineLevel="1">
      <c r="A1124" s="861" t="s">
        <v>1479</v>
      </c>
      <c r="B1124" s="862"/>
      <c r="C1124" s="379" t="s">
        <v>1480</v>
      </c>
      <c r="D1124" s="380"/>
      <c r="E1124" s="380"/>
      <c r="F1124" s="380"/>
      <c r="G1124" s="380"/>
      <c r="H1124" s="380"/>
      <c r="I1124" s="380"/>
      <c r="J1124" s="380"/>
    </row>
    <row r="1125" spans="1:10" s="9" customFormat="1" ht="15" hidden="1" customHeight="1" outlineLevel="1">
      <c r="A1125" s="275" t="s">
        <v>1481</v>
      </c>
      <c r="B1125" s="376" t="s">
        <v>295</v>
      </c>
      <c r="C1125" s="377"/>
      <c r="D1125" s="377"/>
      <c r="E1125" s="378"/>
      <c r="F1125" s="378"/>
      <c r="G1125" s="378"/>
      <c r="H1125" s="378"/>
      <c r="I1125" s="378"/>
      <c r="J1125" s="427"/>
    </row>
    <row r="1126" spans="1:10" s="9" customFormat="1" ht="15" hidden="1" customHeight="1" outlineLevel="1">
      <c r="A1126" s="861" t="s">
        <v>1482</v>
      </c>
      <c r="B1126" s="862"/>
      <c r="C1126" s="379" t="s">
        <v>1483</v>
      </c>
      <c r="D1126" s="380"/>
      <c r="E1126" s="380"/>
      <c r="F1126" s="380"/>
      <c r="G1126" s="380"/>
      <c r="H1126" s="380"/>
      <c r="I1126" s="380"/>
      <c r="J1126" s="380"/>
    </row>
    <row r="1127" spans="1:10" s="9" customFormat="1" ht="15" hidden="1" customHeight="1" outlineLevel="1">
      <c r="A1127" s="861" t="s">
        <v>1484</v>
      </c>
      <c r="B1127" s="862"/>
      <c r="C1127" s="379" t="s">
        <v>1485</v>
      </c>
      <c r="D1127" s="380"/>
      <c r="E1127" s="380"/>
      <c r="F1127" s="380"/>
      <c r="G1127" s="380"/>
      <c r="H1127" s="380"/>
      <c r="I1127" s="380"/>
      <c r="J1127" s="380"/>
    </row>
    <row r="1128" spans="1:10" s="9" customFormat="1" ht="15" hidden="1" customHeight="1" outlineLevel="1">
      <c r="A1128" s="861" t="s">
        <v>1486</v>
      </c>
      <c r="B1128" s="862"/>
      <c r="C1128" s="379" t="s">
        <v>1487</v>
      </c>
      <c r="D1128" s="380"/>
      <c r="E1128" s="380"/>
      <c r="F1128" s="380"/>
      <c r="G1128" s="380"/>
      <c r="H1128" s="380"/>
      <c r="I1128" s="380"/>
      <c r="J1128" s="380"/>
    </row>
    <row r="1129" spans="1:10" s="9" customFormat="1" ht="15" hidden="1" customHeight="1" outlineLevel="1">
      <c r="A1129" s="861" t="s">
        <v>1488</v>
      </c>
      <c r="B1129" s="862"/>
      <c r="C1129" s="379" t="s">
        <v>1489</v>
      </c>
      <c r="D1129" s="380"/>
      <c r="E1129" s="380"/>
      <c r="F1129" s="380"/>
      <c r="G1129" s="380"/>
      <c r="H1129" s="380"/>
      <c r="I1129" s="380"/>
      <c r="J1129" s="380"/>
    </row>
    <row r="1130" spans="1:10" s="9" customFormat="1" ht="15" hidden="1" customHeight="1" outlineLevel="1">
      <c r="A1130" s="861" t="s">
        <v>1490</v>
      </c>
      <c r="B1130" s="862"/>
      <c r="C1130" s="379" t="s">
        <v>1491</v>
      </c>
      <c r="D1130" s="380"/>
      <c r="E1130" s="380"/>
      <c r="F1130" s="380"/>
      <c r="G1130" s="380"/>
      <c r="H1130" s="380"/>
      <c r="I1130" s="380"/>
      <c r="J1130" s="380"/>
    </row>
    <row r="1131" spans="1:10" s="9" customFormat="1" ht="15" hidden="1" customHeight="1" outlineLevel="1">
      <c r="A1131" s="861" t="s">
        <v>1492</v>
      </c>
      <c r="B1131" s="862"/>
      <c r="C1131" s="379" t="s">
        <v>1493</v>
      </c>
      <c r="D1131" s="380"/>
      <c r="E1131" s="380"/>
      <c r="F1131" s="380"/>
      <c r="G1131" s="380"/>
      <c r="H1131" s="380"/>
      <c r="I1131" s="380"/>
      <c r="J1131" s="380"/>
    </row>
    <row r="1132" spans="1:10" s="9" customFormat="1" ht="15" hidden="1" customHeight="1" outlineLevel="1">
      <c r="A1132" s="861" t="s">
        <v>1494</v>
      </c>
      <c r="B1132" s="862"/>
      <c r="C1132" s="379" t="s">
        <v>1495</v>
      </c>
      <c r="D1132" s="380"/>
      <c r="E1132" s="380"/>
      <c r="F1132" s="380"/>
      <c r="G1132" s="380"/>
      <c r="H1132" s="380"/>
      <c r="I1132" s="380"/>
      <c r="J1132" s="380"/>
    </row>
    <row r="1133" spans="1:10" s="9" customFormat="1" ht="15" hidden="1" customHeight="1" outlineLevel="1">
      <c r="A1133" s="861" t="s">
        <v>1496</v>
      </c>
      <c r="B1133" s="862"/>
      <c r="C1133" s="379" t="s">
        <v>1497</v>
      </c>
      <c r="D1133" s="380"/>
      <c r="E1133" s="380"/>
      <c r="F1133" s="380"/>
      <c r="G1133" s="380"/>
      <c r="H1133" s="380"/>
      <c r="I1133" s="380"/>
      <c r="J1133" s="380"/>
    </row>
    <row r="1134" spans="1:10" s="9" customFormat="1" ht="15" hidden="1" customHeight="1" outlineLevel="1">
      <c r="A1134" s="861" t="s">
        <v>1498</v>
      </c>
      <c r="B1134" s="862"/>
      <c r="C1134" s="379" t="s">
        <v>1499</v>
      </c>
      <c r="D1134" s="380"/>
      <c r="E1134" s="380"/>
      <c r="F1134" s="380"/>
      <c r="G1134" s="380"/>
      <c r="H1134" s="380"/>
      <c r="I1134" s="380"/>
      <c r="J1134" s="380"/>
    </row>
    <row r="1135" spans="1:10" s="9" customFormat="1" ht="15" hidden="1" customHeight="1" outlineLevel="1">
      <c r="A1135" s="861" t="s">
        <v>1500</v>
      </c>
      <c r="B1135" s="862"/>
      <c r="C1135" s="379" t="s">
        <v>1501</v>
      </c>
      <c r="D1135" s="380"/>
      <c r="E1135" s="380"/>
      <c r="F1135" s="380"/>
      <c r="G1135" s="380"/>
      <c r="H1135" s="380"/>
      <c r="I1135" s="380"/>
      <c r="J1135" s="380"/>
    </row>
    <row r="1136" spans="1:10" s="9" customFormat="1" ht="15" hidden="1" customHeight="1" outlineLevel="1">
      <c r="A1136" s="861" t="s">
        <v>1502</v>
      </c>
      <c r="B1136" s="862"/>
      <c r="C1136" s="379" t="s">
        <v>1503</v>
      </c>
      <c r="D1136" s="380"/>
      <c r="E1136" s="380"/>
      <c r="F1136" s="380"/>
      <c r="G1136" s="380"/>
      <c r="H1136" s="380"/>
      <c r="I1136" s="380"/>
      <c r="J1136" s="380"/>
    </row>
    <row r="1137" spans="1:10" s="9" customFormat="1" ht="15" customHeight="1" collapsed="1" thickBot="1">
      <c r="A1137" s="383" t="s">
        <v>1504</v>
      </c>
      <c r="B1137" s="891"/>
      <c r="C1137" s="891"/>
      <c r="D1137" s="891"/>
      <c r="E1137" s="891"/>
      <c r="F1137" s="891"/>
      <c r="G1137" s="891"/>
      <c r="H1137" s="891"/>
      <c r="I1137" s="891"/>
      <c r="J1137" s="891"/>
    </row>
    <row r="1138" spans="1:10" s="9" customFormat="1" ht="15" hidden="1" customHeight="1" outlineLevel="1">
      <c r="A1138" s="384" t="s">
        <v>1505</v>
      </c>
      <c r="B1138" s="892"/>
      <c r="C1138" s="892"/>
      <c r="D1138" s="892"/>
      <c r="E1138" s="892"/>
      <c r="F1138" s="892"/>
      <c r="G1138" s="892"/>
      <c r="H1138" s="892"/>
      <c r="I1138" s="892"/>
      <c r="J1138" s="892"/>
    </row>
    <row r="1139" spans="1:10" s="9" customFormat="1" ht="15" hidden="1" customHeight="1" outlineLevel="1">
      <c r="A1139" s="861" t="s">
        <v>1506</v>
      </c>
      <c r="B1139" s="862"/>
      <c r="C1139" s="863" t="s">
        <v>1507</v>
      </c>
      <c r="D1139" s="864"/>
      <c r="E1139" s="864"/>
      <c r="F1139" s="864"/>
      <c r="G1139" s="864"/>
      <c r="H1139" s="864"/>
      <c r="I1139" s="864"/>
      <c r="J1139" s="864"/>
    </row>
    <row r="1140" spans="1:10" s="9" customFormat="1" ht="15" hidden="1" customHeight="1" outlineLevel="1">
      <c r="A1140" s="861" t="s">
        <v>1508</v>
      </c>
      <c r="B1140" s="862"/>
      <c r="C1140" s="863" t="s">
        <v>1509</v>
      </c>
      <c r="D1140" s="864"/>
      <c r="E1140" s="864"/>
      <c r="F1140" s="864"/>
      <c r="G1140" s="864"/>
      <c r="H1140" s="864"/>
      <c r="I1140" s="864"/>
      <c r="J1140" s="864"/>
    </row>
    <row r="1141" spans="1:10" s="9" customFormat="1" ht="15" hidden="1" customHeight="1" outlineLevel="1">
      <c r="A1141" s="861" t="s">
        <v>1510</v>
      </c>
      <c r="B1141" s="862"/>
      <c r="C1141" s="863" t="s">
        <v>1511</v>
      </c>
      <c r="D1141" s="864"/>
      <c r="E1141" s="864"/>
      <c r="F1141" s="864"/>
      <c r="G1141" s="864"/>
      <c r="H1141" s="864"/>
      <c r="I1141" s="864"/>
      <c r="J1141" s="864"/>
    </row>
    <row r="1142" spans="1:10" s="9" customFormat="1" ht="15" hidden="1" customHeight="1" outlineLevel="1">
      <c r="A1142" s="861" t="s">
        <v>1512</v>
      </c>
      <c r="B1142" s="862"/>
      <c r="C1142" s="863" t="s">
        <v>1513</v>
      </c>
      <c r="D1142" s="864"/>
      <c r="E1142" s="864"/>
      <c r="F1142" s="864"/>
      <c r="G1142" s="864"/>
      <c r="H1142" s="864"/>
      <c r="I1142" s="864"/>
      <c r="J1142" s="864"/>
    </row>
    <row r="1143" spans="1:10" s="9" customFormat="1" ht="15" hidden="1" customHeight="1" outlineLevel="1">
      <c r="A1143" s="861" t="s">
        <v>1514</v>
      </c>
      <c r="B1143" s="862"/>
      <c r="C1143" s="863" t="s">
        <v>1515</v>
      </c>
      <c r="D1143" s="864"/>
      <c r="E1143" s="864"/>
      <c r="F1143" s="864"/>
      <c r="G1143" s="864"/>
      <c r="H1143" s="864"/>
      <c r="I1143" s="864"/>
      <c r="J1143" s="864"/>
    </row>
    <row r="1144" spans="1:10" s="9" customFormat="1" ht="15" hidden="1" customHeight="1" outlineLevel="1">
      <c r="A1144" s="861" t="s">
        <v>1516</v>
      </c>
      <c r="B1144" s="862"/>
      <c r="C1144" s="863" t="s">
        <v>1517</v>
      </c>
      <c r="D1144" s="864"/>
      <c r="E1144" s="864"/>
      <c r="F1144" s="864"/>
      <c r="G1144" s="864"/>
      <c r="H1144" s="864"/>
      <c r="I1144" s="864"/>
      <c r="J1144" s="864"/>
    </row>
    <row r="1145" spans="1:10" s="9" customFormat="1" ht="15" hidden="1" customHeight="1" outlineLevel="1">
      <c r="A1145" s="861" t="s">
        <v>1518</v>
      </c>
      <c r="B1145" s="862"/>
      <c r="C1145" s="863" t="s">
        <v>1519</v>
      </c>
      <c r="D1145" s="864"/>
      <c r="E1145" s="864"/>
      <c r="F1145" s="864"/>
      <c r="G1145" s="864"/>
      <c r="H1145" s="864"/>
      <c r="I1145" s="864"/>
      <c r="J1145" s="864"/>
    </row>
    <row r="1146" spans="1:10" s="9" customFormat="1" ht="15" hidden="1" customHeight="1" outlineLevel="1">
      <c r="A1146" s="861" t="s">
        <v>1520</v>
      </c>
      <c r="B1146" s="862"/>
      <c r="C1146" s="863" t="s">
        <v>1521</v>
      </c>
      <c r="D1146" s="864"/>
      <c r="E1146" s="864"/>
      <c r="F1146" s="864"/>
      <c r="G1146" s="864"/>
      <c r="H1146" s="864"/>
      <c r="I1146" s="864"/>
      <c r="J1146" s="864"/>
    </row>
    <row r="1147" spans="1:10" s="9" customFormat="1" ht="15" hidden="1" customHeight="1" outlineLevel="1">
      <c r="A1147" s="861" t="s">
        <v>1522</v>
      </c>
      <c r="B1147" s="862"/>
      <c r="C1147" s="863" t="s">
        <v>1523</v>
      </c>
      <c r="D1147" s="864"/>
      <c r="E1147" s="864"/>
      <c r="F1147" s="864"/>
      <c r="G1147" s="864"/>
      <c r="H1147" s="864"/>
      <c r="I1147" s="864"/>
      <c r="J1147" s="864"/>
    </row>
    <row r="1148" spans="1:10" s="9" customFormat="1" ht="15" hidden="1" customHeight="1" outlineLevel="1">
      <c r="A1148" s="861" t="s">
        <v>1524</v>
      </c>
      <c r="B1148" s="862"/>
      <c r="C1148" s="863" t="s">
        <v>1525</v>
      </c>
      <c r="D1148" s="864"/>
      <c r="E1148" s="864"/>
      <c r="F1148" s="864"/>
      <c r="G1148" s="864"/>
      <c r="H1148" s="864"/>
      <c r="I1148" s="864"/>
      <c r="J1148" s="864"/>
    </row>
    <row r="1149" spans="1:10" s="9" customFormat="1" ht="15" hidden="1" customHeight="1" outlineLevel="1">
      <c r="A1149" s="861" t="s">
        <v>1526</v>
      </c>
      <c r="B1149" s="862"/>
      <c r="C1149" s="863" t="s">
        <v>1527</v>
      </c>
      <c r="D1149" s="864"/>
      <c r="E1149" s="864"/>
      <c r="F1149" s="864"/>
      <c r="G1149" s="864"/>
      <c r="H1149" s="864"/>
      <c r="I1149" s="864"/>
      <c r="J1149" s="864"/>
    </row>
    <row r="1150" spans="1:10" s="9" customFormat="1" ht="15" hidden="1" customHeight="1" outlineLevel="1">
      <c r="A1150" s="861" t="s">
        <v>1528</v>
      </c>
      <c r="B1150" s="862"/>
      <c r="C1150" s="863" t="s">
        <v>1529</v>
      </c>
      <c r="D1150" s="864"/>
      <c r="E1150" s="864"/>
      <c r="F1150" s="864"/>
      <c r="G1150" s="864"/>
      <c r="H1150" s="864"/>
      <c r="I1150" s="864"/>
      <c r="J1150" s="864"/>
    </row>
    <row r="1151" spans="1:10" s="9" customFormat="1" ht="15" hidden="1" customHeight="1" outlineLevel="1">
      <c r="A1151" s="861" t="s">
        <v>1530</v>
      </c>
      <c r="B1151" s="862"/>
      <c r="C1151" s="863" t="s">
        <v>1531</v>
      </c>
      <c r="D1151" s="864"/>
      <c r="E1151" s="864"/>
      <c r="F1151" s="864"/>
      <c r="G1151" s="864"/>
      <c r="H1151" s="864"/>
      <c r="I1151" s="864"/>
      <c r="J1151" s="864"/>
    </row>
    <row r="1152" spans="1:10" s="9" customFormat="1" ht="15" hidden="1" customHeight="1" outlineLevel="1">
      <c r="A1152" s="861" t="s">
        <v>1532</v>
      </c>
      <c r="B1152" s="862"/>
      <c r="C1152" s="863" t="s">
        <v>1533</v>
      </c>
      <c r="D1152" s="864"/>
      <c r="E1152" s="864"/>
      <c r="F1152" s="864"/>
      <c r="G1152" s="864"/>
      <c r="H1152" s="864"/>
      <c r="I1152" s="864"/>
      <c r="J1152" s="864"/>
    </row>
    <row r="1153" spans="1:10" s="9" customFormat="1" ht="15" hidden="1" customHeight="1" outlineLevel="1">
      <c r="A1153" s="861" t="s">
        <v>1534</v>
      </c>
      <c r="B1153" s="862"/>
      <c r="C1153" s="863" t="s">
        <v>1535</v>
      </c>
      <c r="D1153" s="864"/>
      <c r="E1153" s="864"/>
      <c r="F1153" s="864"/>
      <c r="G1153" s="864"/>
      <c r="H1153" s="864"/>
      <c r="I1153" s="864"/>
      <c r="J1153" s="864"/>
    </row>
    <row r="1154" spans="1:10" s="9" customFormat="1" ht="15" hidden="1" customHeight="1" outlineLevel="1">
      <c r="A1154" s="861" t="s">
        <v>1536</v>
      </c>
      <c r="B1154" s="862"/>
      <c r="C1154" s="863" t="s">
        <v>1537</v>
      </c>
      <c r="D1154" s="864"/>
      <c r="E1154" s="864"/>
      <c r="F1154" s="864"/>
      <c r="G1154" s="864"/>
      <c r="H1154" s="864"/>
      <c r="I1154" s="864"/>
      <c r="J1154" s="864"/>
    </row>
    <row r="1155" spans="1:10" s="9" customFormat="1" ht="15" hidden="1" customHeight="1" outlineLevel="1">
      <c r="A1155" s="861" t="s">
        <v>1538</v>
      </c>
      <c r="B1155" s="862"/>
      <c r="C1155" s="863" t="s">
        <v>1539</v>
      </c>
      <c r="D1155" s="864"/>
      <c r="E1155" s="864"/>
      <c r="F1155" s="864"/>
      <c r="G1155" s="864"/>
      <c r="H1155" s="864"/>
      <c r="I1155" s="864"/>
      <c r="J1155" s="864"/>
    </row>
    <row r="1156" spans="1:10" s="9" customFormat="1" ht="15" hidden="1" customHeight="1" outlineLevel="1">
      <c r="A1156" s="861" t="s">
        <v>1540</v>
      </c>
      <c r="B1156" s="862"/>
      <c r="C1156" s="863" t="s">
        <v>1541</v>
      </c>
      <c r="D1156" s="864"/>
      <c r="E1156" s="864"/>
      <c r="F1156" s="864"/>
      <c r="G1156" s="864"/>
      <c r="H1156" s="864"/>
      <c r="I1156" s="864"/>
      <c r="J1156" s="864"/>
    </row>
    <row r="1157" spans="1:10" s="9" customFormat="1" ht="15" hidden="1" customHeight="1" outlineLevel="1">
      <c r="A1157" s="861" t="s">
        <v>1542</v>
      </c>
      <c r="B1157" s="862"/>
      <c r="C1157" s="863" t="s">
        <v>1543</v>
      </c>
      <c r="D1157" s="864"/>
      <c r="E1157" s="864"/>
      <c r="F1157" s="864"/>
      <c r="G1157" s="864"/>
      <c r="H1157" s="864"/>
      <c r="I1157" s="864"/>
      <c r="J1157" s="864"/>
    </row>
    <row r="1158" spans="1:10" s="9" customFormat="1" ht="15" hidden="1" customHeight="1" outlineLevel="1">
      <c r="A1158" s="861" t="s">
        <v>1544</v>
      </c>
      <c r="B1158" s="862"/>
      <c r="C1158" s="863" t="s">
        <v>1545</v>
      </c>
      <c r="D1158" s="864"/>
      <c r="E1158" s="864"/>
      <c r="F1158" s="864"/>
      <c r="G1158" s="864"/>
      <c r="H1158" s="864"/>
      <c r="I1158" s="864"/>
      <c r="J1158" s="864"/>
    </row>
    <row r="1159" spans="1:10" s="9" customFormat="1" ht="15" hidden="1" customHeight="1" outlineLevel="1">
      <c r="A1159" s="861" t="s">
        <v>1546</v>
      </c>
      <c r="B1159" s="862"/>
      <c r="C1159" s="863" t="s">
        <v>1547</v>
      </c>
      <c r="D1159" s="864"/>
      <c r="E1159" s="864"/>
      <c r="F1159" s="864"/>
      <c r="G1159" s="864"/>
      <c r="H1159" s="864"/>
      <c r="I1159" s="864"/>
      <c r="J1159" s="864"/>
    </row>
    <row r="1160" spans="1:10" s="9" customFormat="1" ht="15" hidden="1" customHeight="1" outlineLevel="1">
      <c r="A1160" s="262" t="s">
        <v>1548</v>
      </c>
      <c r="B1160" s="277" t="s">
        <v>295</v>
      </c>
      <c r="C1160" s="385"/>
      <c r="D1160" s="385"/>
      <c r="E1160" s="386"/>
      <c r="F1160" s="386"/>
      <c r="G1160" s="386"/>
      <c r="H1160" s="386"/>
      <c r="I1160" s="386"/>
      <c r="J1160" s="428"/>
    </row>
    <row r="1161" spans="1:10" s="9" customFormat="1" ht="15" hidden="1" customHeight="1" outlineLevel="1">
      <c r="A1161" s="861" t="s">
        <v>1549</v>
      </c>
      <c r="B1161" s="862"/>
      <c r="C1161" s="863" t="s">
        <v>1550</v>
      </c>
      <c r="D1161" s="864"/>
      <c r="E1161" s="864"/>
      <c r="F1161" s="864"/>
      <c r="G1161" s="864"/>
      <c r="H1161" s="864"/>
      <c r="I1161" s="864"/>
      <c r="J1161" s="864"/>
    </row>
    <row r="1162" spans="1:10" s="9" customFormat="1" ht="15" hidden="1" customHeight="1" outlineLevel="1">
      <c r="A1162" s="861" t="s">
        <v>1551</v>
      </c>
      <c r="B1162" s="862"/>
      <c r="C1162" s="863" t="s">
        <v>1552</v>
      </c>
      <c r="D1162" s="864"/>
      <c r="E1162" s="864"/>
      <c r="F1162" s="864"/>
      <c r="G1162" s="864"/>
      <c r="H1162" s="864"/>
      <c r="I1162" s="864"/>
      <c r="J1162" s="864"/>
    </row>
    <row r="1163" spans="1:10" s="9" customFormat="1" ht="15" hidden="1" customHeight="1" outlineLevel="1">
      <c r="A1163" s="861" t="s">
        <v>1553</v>
      </c>
      <c r="B1163" s="862"/>
      <c r="C1163" s="863" t="s">
        <v>1554</v>
      </c>
      <c r="D1163" s="864"/>
      <c r="E1163" s="864"/>
      <c r="F1163" s="864"/>
      <c r="G1163" s="864"/>
      <c r="H1163" s="864"/>
      <c r="I1163" s="864"/>
      <c r="J1163" s="864"/>
    </row>
    <row r="1164" spans="1:10" s="9" customFormat="1" ht="15" hidden="1" customHeight="1" outlineLevel="1">
      <c r="A1164" s="861" t="s">
        <v>1555</v>
      </c>
      <c r="B1164" s="862"/>
      <c r="C1164" s="863" t="s">
        <v>1556</v>
      </c>
      <c r="D1164" s="864"/>
      <c r="E1164" s="864"/>
      <c r="F1164" s="864"/>
      <c r="G1164" s="864"/>
      <c r="H1164" s="864"/>
      <c r="I1164" s="864"/>
      <c r="J1164" s="864"/>
    </row>
    <row r="1165" spans="1:10" s="9" customFormat="1" ht="15" hidden="1" customHeight="1" outlineLevel="1">
      <c r="A1165" s="861" t="s">
        <v>1557</v>
      </c>
      <c r="B1165" s="862"/>
      <c r="C1165" s="863" t="s">
        <v>1558</v>
      </c>
      <c r="D1165" s="864"/>
      <c r="E1165" s="864"/>
      <c r="F1165" s="864"/>
      <c r="G1165" s="864"/>
      <c r="H1165" s="864"/>
      <c r="I1165" s="864"/>
      <c r="J1165" s="864"/>
    </row>
    <row r="1166" spans="1:10" s="9" customFormat="1" ht="15" hidden="1" customHeight="1" outlineLevel="1">
      <c r="A1166" s="861" t="s">
        <v>1559</v>
      </c>
      <c r="B1166" s="862"/>
      <c r="C1166" s="863" t="s">
        <v>1560</v>
      </c>
      <c r="D1166" s="864"/>
      <c r="E1166" s="864"/>
      <c r="F1166" s="864"/>
      <c r="G1166" s="864"/>
      <c r="H1166" s="864"/>
      <c r="I1166" s="864"/>
      <c r="J1166" s="864"/>
    </row>
    <row r="1167" spans="1:10" s="9" customFormat="1" ht="15" hidden="1" customHeight="1" outlineLevel="1">
      <c r="A1167" s="861" t="s">
        <v>1561</v>
      </c>
      <c r="B1167" s="862"/>
      <c r="C1167" s="863" t="s">
        <v>1562</v>
      </c>
      <c r="D1167" s="864"/>
      <c r="E1167" s="864"/>
      <c r="F1167" s="864"/>
      <c r="G1167" s="864"/>
      <c r="H1167" s="864"/>
      <c r="I1167" s="864"/>
      <c r="J1167" s="864"/>
    </row>
    <row r="1168" spans="1:10" s="9" customFormat="1" ht="15" hidden="1" customHeight="1" outlineLevel="1">
      <c r="A1168" s="861" t="s">
        <v>1563</v>
      </c>
      <c r="B1168" s="862"/>
      <c r="C1168" s="863" t="s">
        <v>1564</v>
      </c>
      <c r="D1168" s="864"/>
      <c r="E1168" s="864"/>
      <c r="F1168" s="864"/>
      <c r="G1168" s="864"/>
      <c r="H1168" s="864"/>
      <c r="I1168" s="864"/>
      <c r="J1168" s="864"/>
    </row>
    <row r="1169" spans="1:10" s="9" customFormat="1" ht="15" hidden="1" customHeight="1" outlineLevel="1">
      <c r="A1169" s="861" t="s">
        <v>1565</v>
      </c>
      <c r="B1169" s="862"/>
      <c r="C1169" s="863" t="s">
        <v>1566</v>
      </c>
      <c r="D1169" s="864"/>
      <c r="E1169" s="864"/>
      <c r="F1169" s="864"/>
      <c r="G1169" s="864"/>
      <c r="H1169" s="864"/>
      <c r="I1169" s="864"/>
      <c r="J1169" s="864"/>
    </row>
    <row r="1170" spans="1:10" s="9" customFormat="1" ht="15" hidden="1" customHeight="1" outlineLevel="1">
      <c r="A1170" s="861" t="s">
        <v>1567</v>
      </c>
      <c r="B1170" s="862"/>
      <c r="C1170" s="863" t="s">
        <v>1568</v>
      </c>
      <c r="D1170" s="864"/>
      <c r="E1170" s="864"/>
      <c r="F1170" s="864"/>
      <c r="G1170" s="864"/>
      <c r="H1170" s="864"/>
      <c r="I1170" s="864"/>
      <c r="J1170" s="864"/>
    </row>
    <row r="1171" spans="1:10" s="9" customFormat="1" ht="15" hidden="1" customHeight="1" outlineLevel="1">
      <c r="A1171" s="861" t="s">
        <v>1569</v>
      </c>
      <c r="B1171" s="862"/>
      <c r="C1171" s="863" t="s">
        <v>1570</v>
      </c>
      <c r="D1171" s="864"/>
      <c r="E1171" s="864"/>
      <c r="F1171" s="864"/>
      <c r="G1171" s="864"/>
      <c r="H1171" s="864"/>
      <c r="I1171" s="864"/>
      <c r="J1171" s="864"/>
    </row>
    <row r="1172" spans="1:10" s="9" customFormat="1" ht="15" hidden="1" customHeight="1" outlineLevel="1">
      <c r="A1172" s="861" t="s">
        <v>1571</v>
      </c>
      <c r="B1172" s="862"/>
      <c r="C1172" s="863" t="s">
        <v>1572</v>
      </c>
      <c r="D1172" s="864"/>
      <c r="E1172" s="864"/>
      <c r="F1172" s="864"/>
      <c r="G1172" s="864"/>
      <c r="H1172" s="864"/>
      <c r="I1172" s="864"/>
      <c r="J1172" s="864"/>
    </row>
    <row r="1173" spans="1:10" s="9" customFormat="1" ht="15" hidden="1" customHeight="1" outlineLevel="1">
      <c r="A1173" s="861" t="s">
        <v>1573</v>
      </c>
      <c r="B1173" s="862"/>
      <c r="C1173" s="863" t="s">
        <v>1574</v>
      </c>
      <c r="D1173" s="864"/>
      <c r="E1173" s="864"/>
      <c r="F1173" s="864"/>
      <c r="G1173" s="864"/>
      <c r="H1173" s="864"/>
      <c r="I1173" s="864"/>
      <c r="J1173" s="864"/>
    </row>
    <row r="1174" spans="1:10" s="9" customFormat="1" ht="15" hidden="1" customHeight="1" outlineLevel="1">
      <c r="A1174" s="861" t="s">
        <v>1575</v>
      </c>
      <c r="B1174" s="862"/>
      <c r="C1174" s="863" t="s">
        <v>1576</v>
      </c>
      <c r="D1174" s="864"/>
      <c r="E1174" s="864"/>
      <c r="F1174" s="864"/>
      <c r="G1174" s="864"/>
      <c r="H1174" s="864"/>
      <c r="I1174" s="864"/>
      <c r="J1174" s="864"/>
    </row>
    <row r="1175" spans="1:10" s="9" customFormat="1" ht="15" hidden="1" customHeight="1" outlineLevel="1">
      <c r="A1175" s="861" t="s">
        <v>1577</v>
      </c>
      <c r="B1175" s="862"/>
      <c r="C1175" s="863" t="s">
        <v>1578</v>
      </c>
      <c r="D1175" s="864"/>
      <c r="E1175" s="864"/>
      <c r="F1175" s="864"/>
      <c r="G1175" s="864"/>
      <c r="H1175" s="864"/>
      <c r="I1175" s="864"/>
      <c r="J1175" s="864"/>
    </row>
    <row r="1176" spans="1:10" s="9" customFormat="1" ht="15" hidden="1" customHeight="1" outlineLevel="1">
      <c r="A1176" s="861" t="s">
        <v>1579</v>
      </c>
      <c r="B1176" s="862"/>
      <c r="C1176" s="863" t="s">
        <v>1580</v>
      </c>
      <c r="D1176" s="864"/>
      <c r="E1176" s="864"/>
      <c r="F1176" s="864"/>
      <c r="G1176" s="864"/>
      <c r="H1176" s="864"/>
      <c r="I1176" s="864"/>
      <c r="J1176" s="864"/>
    </row>
    <row r="1177" spans="1:10" s="9" customFormat="1" ht="15" hidden="1" customHeight="1" outlineLevel="1">
      <c r="A1177" s="262" t="s">
        <v>1581</v>
      </c>
      <c r="B1177" s="277" t="s">
        <v>295</v>
      </c>
      <c r="C1177" s="385"/>
      <c r="D1177" s="385"/>
      <c r="E1177" s="386"/>
      <c r="F1177" s="386"/>
      <c r="G1177" s="386"/>
      <c r="H1177" s="386"/>
      <c r="I1177" s="386"/>
      <c r="J1177" s="428"/>
    </row>
    <row r="1178" spans="1:10" s="9" customFormat="1" ht="15" hidden="1" customHeight="1" outlineLevel="1">
      <c r="A1178" s="861" t="s">
        <v>1582</v>
      </c>
      <c r="B1178" s="862"/>
      <c r="C1178" s="863" t="s">
        <v>1583</v>
      </c>
      <c r="D1178" s="864"/>
      <c r="E1178" s="864"/>
      <c r="F1178" s="864"/>
      <c r="G1178" s="864"/>
      <c r="H1178" s="864"/>
      <c r="I1178" s="864"/>
      <c r="J1178" s="864"/>
    </row>
    <row r="1179" spans="1:10" s="9" customFormat="1" ht="15" hidden="1" customHeight="1" outlineLevel="1">
      <c r="A1179" s="861" t="s">
        <v>1584</v>
      </c>
      <c r="B1179" s="862"/>
      <c r="C1179" s="863" t="s">
        <v>1585</v>
      </c>
      <c r="D1179" s="864"/>
      <c r="E1179" s="864"/>
      <c r="F1179" s="864"/>
      <c r="G1179" s="864"/>
      <c r="H1179" s="864"/>
      <c r="I1179" s="864"/>
      <c r="J1179" s="864"/>
    </row>
    <row r="1180" spans="1:10" s="9" customFormat="1" ht="15" hidden="1" customHeight="1" outlineLevel="1">
      <c r="A1180" s="861" t="s">
        <v>1586</v>
      </c>
      <c r="B1180" s="862"/>
      <c r="C1180" s="871" t="s">
        <v>1587</v>
      </c>
      <c r="D1180" s="872"/>
      <c r="E1180" s="872"/>
      <c r="F1180" s="872"/>
      <c r="G1180" s="872"/>
      <c r="H1180" s="872"/>
      <c r="I1180" s="872"/>
      <c r="J1180" s="872"/>
    </row>
    <row r="1181" spans="1:10" s="9" customFormat="1" ht="15" hidden="1" customHeight="1" outlineLevel="1">
      <c r="A1181" s="861" t="s">
        <v>1588</v>
      </c>
      <c r="B1181" s="862"/>
      <c r="C1181" s="873"/>
      <c r="D1181" s="874"/>
      <c r="E1181" s="874"/>
      <c r="F1181" s="874"/>
      <c r="G1181" s="874"/>
      <c r="H1181" s="874"/>
      <c r="I1181" s="874"/>
      <c r="J1181" s="874"/>
    </row>
    <row r="1182" spans="1:10" s="9" customFormat="1" ht="15" hidden="1" customHeight="1" outlineLevel="1">
      <c r="A1182" s="262" t="s">
        <v>1589</v>
      </c>
      <c r="B1182" s="277" t="s">
        <v>295</v>
      </c>
      <c r="C1182" s="385"/>
      <c r="D1182" s="385"/>
      <c r="E1182" s="386"/>
      <c r="F1182" s="386"/>
      <c r="G1182" s="386"/>
      <c r="H1182" s="386"/>
      <c r="I1182" s="386"/>
      <c r="J1182" s="428"/>
    </row>
    <row r="1183" spans="1:10" s="9" customFormat="1" ht="15" hidden="1" customHeight="1" outlineLevel="1">
      <c r="A1183" s="861" t="s">
        <v>1590</v>
      </c>
      <c r="B1183" s="862"/>
      <c r="C1183" s="871" t="s">
        <v>1591</v>
      </c>
      <c r="D1183" s="872"/>
      <c r="E1183" s="872"/>
      <c r="F1183" s="872"/>
      <c r="G1183" s="872"/>
      <c r="H1183" s="872"/>
      <c r="I1183" s="872"/>
      <c r="J1183" s="872"/>
    </row>
    <row r="1184" spans="1:10" s="9" customFormat="1" ht="15" hidden="1" customHeight="1" outlineLevel="1">
      <c r="A1184" s="861" t="s">
        <v>1592</v>
      </c>
      <c r="B1184" s="862"/>
      <c r="C1184" s="873"/>
      <c r="D1184" s="874"/>
      <c r="E1184" s="874"/>
      <c r="F1184" s="874"/>
      <c r="G1184" s="874"/>
      <c r="H1184" s="874"/>
      <c r="I1184" s="874"/>
      <c r="J1184" s="874"/>
    </row>
    <row r="1185" spans="1:10" s="9" customFormat="1" ht="15" hidden="1" customHeight="1" outlineLevel="1">
      <c r="A1185" s="262" t="s">
        <v>1593</v>
      </c>
      <c r="B1185" s="277" t="s">
        <v>295</v>
      </c>
      <c r="C1185" s="385"/>
      <c r="D1185" s="385"/>
      <c r="E1185" s="386"/>
      <c r="F1185" s="386"/>
      <c r="G1185" s="386"/>
      <c r="H1185" s="386"/>
      <c r="I1185" s="386"/>
      <c r="J1185" s="428"/>
    </row>
    <row r="1186" spans="1:10" s="9" customFormat="1" ht="15" hidden="1" customHeight="1" outlineLevel="1">
      <c r="A1186" s="861" t="s">
        <v>1594</v>
      </c>
      <c r="B1186" s="862"/>
      <c r="C1186" s="863" t="s">
        <v>1595</v>
      </c>
      <c r="D1186" s="864"/>
      <c r="E1186" s="864"/>
      <c r="F1186" s="864"/>
      <c r="G1186" s="864"/>
      <c r="H1186" s="864"/>
      <c r="I1186" s="864"/>
      <c r="J1186" s="864"/>
    </row>
    <row r="1187" spans="1:10" s="9" customFormat="1" ht="15" hidden="1" customHeight="1" outlineLevel="1">
      <c r="A1187" s="262" t="s">
        <v>1596</v>
      </c>
      <c r="B1187" s="277" t="s">
        <v>295</v>
      </c>
      <c r="C1187" s="385"/>
      <c r="D1187" s="385"/>
      <c r="E1187" s="386"/>
      <c r="F1187" s="386"/>
      <c r="G1187" s="386"/>
      <c r="H1187" s="386"/>
      <c r="I1187" s="386"/>
      <c r="J1187" s="428"/>
    </row>
    <row r="1188" spans="1:10" s="9" customFormat="1" ht="15" hidden="1" customHeight="1" outlineLevel="1">
      <c r="A1188" s="861" t="s">
        <v>1597</v>
      </c>
      <c r="B1188" s="862"/>
      <c r="C1188" s="863" t="s">
        <v>1598</v>
      </c>
      <c r="D1188" s="864"/>
      <c r="E1188" s="864"/>
      <c r="F1188" s="864"/>
      <c r="G1188" s="864"/>
      <c r="H1188" s="864"/>
      <c r="I1188" s="864"/>
      <c r="J1188" s="864"/>
    </row>
    <row r="1189" spans="1:10" s="9" customFormat="1" ht="15" hidden="1" customHeight="1" outlineLevel="1">
      <c r="A1189" s="262" t="s">
        <v>1599</v>
      </c>
      <c r="B1189" s="277" t="s">
        <v>295</v>
      </c>
      <c r="C1189" s="385"/>
      <c r="D1189" s="385"/>
      <c r="E1189" s="386"/>
      <c r="F1189" s="386"/>
      <c r="G1189" s="386"/>
      <c r="H1189" s="386"/>
      <c r="I1189" s="386"/>
      <c r="J1189" s="428"/>
    </row>
    <row r="1190" spans="1:10" s="9" customFormat="1" ht="15" hidden="1" customHeight="1" outlineLevel="1">
      <c r="A1190" s="861" t="s">
        <v>1600</v>
      </c>
      <c r="B1190" s="862"/>
      <c r="C1190" s="863" t="s">
        <v>1601</v>
      </c>
      <c r="D1190" s="864"/>
      <c r="E1190" s="864"/>
      <c r="F1190" s="864"/>
      <c r="G1190" s="864"/>
      <c r="H1190" s="864"/>
      <c r="I1190" s="864"/>
      <c r="J1190" s="864"/>
    </row>
    <row r="1191" spans="1:10" s="9" customFormat="1" ht="15" hidden="1" customHeight="1" outlineLevel="1">
      <c r="A1191" s="861" t="s">
        <v>1602</v>
      </c>
      <c r="B1191" s="862"/>
      <c r="C1191" s="863" t="s">
        <v>1603</v>
      </c>
      <c r="D1191" s="864"/>
      <c r="E1191" s="864"/>
      <c r="F1191" s="864"/>
      <c r="G1191" s="864"/>
      <c r="H1191" s="864"/>
      <c r="I1191" s="864"/>
      <c r="J1191" s="864"/>
    </row>
    <row r="1192" spans="1:10" s="9" customFormat="1" ht="15" hidden="1" customHeight="1" outlineLevel="1">
      <c r="A1192" s="262" t="s">
        <v>1604</v>
      </c>
      <c r="B1192" s="277" t="s">
        <v>295</v>
      </c>
      <c r="C1192" s="385"/>
      <c r="D1192" s="385"/>
      <c r="E1192" s="386"/>
      <c r="F1192" s="386"/>
      <c r="G1192" s="386"/>
      <c r="H1192" s="386"/>
      <c r="I1192" s="386"/>
      <c r="J1192" s="428"/>
    </row>
    <row r="1193" spans="1:10" s="9" customFormat="1" ht="15" hidden="1" customHeight="1" outlineLevel="1">
      <c r="A1193" s="861" t="s">
        <v>1605</v>
      </c>
      <c r="B1193" s="862"/>
      <c r="C1193" s="863" t="s">
        <v>1606</v>
      </c>
      <c r="D1193" s="864"/>
      <c r="E1193" s="864"/>
      <c r="F1193" s="864"/>
      <c r="G1193" s="864"/>
      <c r="H1193" s="864"/>
      <c r="I1193" s="864"/>
      <c r="J1193" s="864"/>
    </row>
    <row r="1194" spans="1:10" s="9" customFormat="1" ht="15" hidden="1" customHeight="1" outlineLevel="1">
      <c r="A1194" s="861" t="s">
        <v>1607</v>
      </c>
      <c r="B1194" s="862"/>
      <c r="C1194" s="863" t="s">
        <v>1608</v>
      </c>
      <c r="D1194" s="864"/>
      <c r="E1194" s="864"/>
      <c r="F1194" s="864"/>
      <c r="G1194" s="864"/>
      <c r="H1194" s="864"/>
      <c r="I1194" s="864"/>
      <c r="J1194" s="864"/>
    </row>
    <row r="1195" spans="1:10" s="9" customFormat="1" ht="15" hidden="1" customHeight="1" outlineLevel="1" thickBot="1">
      <c r="A1195" s="861" t="s">
        <v>1609</v>
      </c>
      <c r="B1195" s="862"/>
      <c r="C1195" s="863" t="s">
        <v>1610</v>
      </c>
      <c r="D1195" s="864"/>
      <c r="E1195" s="864"/>
      <c r="F1195" s="864"/>
      <c r="G1195" s="864"/>
      <c r="H1195" s="864"/>
      <c r="I1195" s="864"/>
      <c r="J1195" s="864"/>
    </row>
    <row r="1196" spans="1:10" s="9" customFormat="1" ht="15" customHeight="1" collapsed="1" thickBot="1">
      <c r="A1196" s="143" t="s">
        <v>154</v>
      </c>
      <c r="B1196" s="144"/>
      <c r="C1196" s="144"/>
      <c r="D1196" s="144"/>
      <c r="E1196" s="144"/>
      <c r="F1196" s="144"/>
      <c r="G1196" s="144"/>
      <c r="H1196" s="144"/>
      <c r="I1196" s="144"/>
      <c r="J1196" s="144"/>
    </row>
    <row r="1197" spans="1:10" s="9" customFormat="1" ht="15" hidden="1" customHeight="1" outlineLevel="1">
      <c r="A1197" s="278" t="s">
        <v>1611</v>
      </c>
      <c r="B1197" s="286" t="s">
        <v>111</v>
      </c>
      <c r="C1197" s="280"/>
      <c r="D1197" s="271"/>
      <c r="E1197" s="295"/>
      <c r="F1197" s="295"/>
      <c r="G1197" s="295"/>
      <c r="H1197" s="295"/>
      <c r="I1197" s="295"/>
      <c r="J1197" s="360"/>
    </row>
    <row r="1198" spans="1:10" s="9" customFormat="1" ht="15" hidden="1" customHeight="1" outlineLevel="1">
      <c r="A1198" s="278" t="s">
        <v>1304</v>
      </c>
      <c r="B1198" s="286" t="s">
        <v>111</v>
      </c>
      <c r="C1198" s="280"/>
      <c r="D1198" s="271"/>
      <c r="E1198" s="309"/>
      <c r="F1198" s="309"/>
      <c r="G1198" s="309"/>
      <c r="H1198" s="309"/>
      <c r="I1198" s="309"/>
      <c r="J1198" s="360"/>
    </row>
    <row r="1199" spans="1:10" s="9" customFormat="1" ht="15" hidden="1" customHeight="1" outlineLevel="1">
      <c r="A1199" s="278" t="s">
        <v>1612</v>
      </c>
      <c r="B1199" s="286" t="s">
        <v>111</v>
      </c>
      <c r="C1199" s="309" t="s">
        <v>1613</v>
      </c>
      <c r="D1199" s="271"/>
      <c r="E1199" s="309"/>
      <c r="F1199" s="309"/>
      <c r="G1199" s="309"/>
      <c r="H1199" s="309"/>
      <c r="I1199" s="309"/>
      <c r="J1199" s="360"/>
    </row>
    <row r="1200" spans="1:10" s="9" customFormat="1" ht="15" hidden="1" customHeight="1" outlineLevel="1">
      <c r="A1200" s="278" t="s">
        <v>1614</v>
      </c>
      <c r="B1200" s="335" t="s">
        <v>111</v>
      </c>
      <c r="C1200" s="309" t="s">
        <v>1615</v>
      </c>
      <c r="D1200" s="309"/>
      <c r="E1200" s="309"/>
      <c r="F1200" s="309"/>
      <c r="G1200" s="309"/>
      <c r="H1200" s="309"/>
      <c r="I1200" s="309"/>
      <c r="J1200" s="336"/>
    </row>
    <row r="1201" spans="1:10" s="9" customFormat="1" ht="15" hidden="1" customHeight="1" outlineLevel="1">
      <c r="A1201" s="278" t="s">
        <v>1616</v>
      </c>
      <c r="B1201" s="286" t="s">
        <v>111</v>
      </c>
      <c r="C1201" s="361" t="s">
        <v>1617</v>
      </c>
      <c r="D1201" s="361"/>
      <c r="E1201" s="361"/>
      <c r="F1201" s="361"/>
      <c r="G1201" s="361"/>
      <c r="H1201" s="361"/>
      <c r="I1201" s="361"/>
      <c r="J1201" s="360"/>
    </row>
    <row r="1202" spans="1:10" ht="15" hidden="1" customHeight="1" outlineLevel="1">
      <c r="A1202" s="278" t="s">
        <v>1618</v>
      </c>
      <c r="B1202" s="286" t="s">
        <v>111</v>
      </c>
      <c r="C1202" s="309" t="s">
        <v>1619</v>
      </c>
      <c r="D1202" s="309"/>
      <c r="E1202" s="309"/>
      <c r="F1202" s="309"/>
      <c r="G1202" s="309"/>
      <c r="H1202" s="309"/>
      <c r="I1202" s="309"/>
      <c r="J1202" s="360"/>
    </row>
    <row r="1203" spans="1:10" ht="15" hidden="1" customHeight="1" outlineLevel="1">
      <c r="A1203" s="278" t="s">
        <v>1620</v>
      </c>
      <c r="B1203" s="286" t="s">
        <v>111</v>
      </c>
      <c r="C1203" s="295"/>
      <c r="D1203" s="295"/>
      <c r="E1203" s="295"/>
      <c r="F1203" s="295"/>
      <c r="G1203" s="295"/>
      <c r="H1203" s="295"/>
      <c r="I1203" s="295"/>
      <c r="J1203" s="360"/>
    </row>
    <row r="1204" spans="1:10" ht="15" hidden="1" customHeight="1" outlineLevel="1">
      <c r="A1204" s="278" t="s">
        <v>1621</v>
      </c>
      <c r="B1204" s="286" t="s">
        <v>111</v>
      </c>
      <c r="C1204" s="860" t="s">
        <v>1622</v>
      </c>
      <c r="D1204" s="860"/>
      <c r="E1204" s="860"/>
      <c r="F1204" s="860"/>
      <c r="G1204" s="860"/>
      <c r="H1204" s="860"/>
      <c r="I1204" s="860"/>
      <c r="J1204" s="860"/>
    </row>
    <row r="1205" spans="1:10" ht="15" hidden="1" customHeight="1" outlineLevel="1">
      <c r="A1205" s="282" t="s">
        <v>1623</v>
      </c>
      <c r="B1205" s="149"/>
      <c r="C1205" s="283"/>
      <c r="D1205" s="284"/>
      <c r="E1205" s="305"/>
      <c r="F1205" s="305"/>
      <c r="G1205" s="305"/>
      <c r="H1205" s="305"/>
      <c r="I1205" s="305"/>
      <c r="J1205" s="321"/>
    </row>
    <row r="1206" spans="1:10" ht="15" hidden="1" customHeight="1" outlineLevel="1">
      <c r="A1206" s="323" t="s">
        <v>1625</v>
      </c>
      <c r="B1206" s="150" t="s">
        <v>1624</v>
      </c>
      <c r="C1206" s="437"/>
      <c r="D1206" s="435"/>
    </row>
    <row r="1207" spans="1:10" ht="15" hidden="1" customHeight="1" outlineLevel="1">
      <c r="A1207" s="323" t="s">
        <v>1626</v>
      </c>
      <c r="B1207" s="150" t="s">
        <v>1624</v>
      </c>
      <c r="C1207" s="437"/>
      <c r="D1207" s="435"/>
    </row>
    <row r="1208" spans="1:10" ht="15" hidden="1" customHeight="1" outlineLevel="1">
      <c r="A1208" s="323" t="s">
        <v>1627</v>
      </c>
      <c r="B1208" s="150" t="s">
        <v>1624</v>
      </c>
      <c r="C1208" s="437"/>
      <c r="D1208" s="435"/>
    </row>
    <row r="1209" spans="1:10" ht="15" hidden="1" customHeight="1" outlineLevel="1">
      <c r="A1209" s="323" t="s">
        <v>1628</v>
      </c>
      <c r="B1209" s="150" t="s">
        <v>1624</v>
      </c>
      <c r="C1209" s="437"/>
      <c r="D1209" s="435"/>
    </row>
    <row r="1210" spans="1:10" ht="15" hidden="1" customHeight="1" outlineLevel="1">
      <c r="A1210" s="323" t="s">
        <v>1629</v>
      </c>
      <c r="B1210" s="150" t="s">
        <v>1624</v>
      </c>
      <c r="C1210" s="437"/>
      <c r="D1210" s="435"/>
    </row>
    <row r="1211" spans="1:10" ht="15" hidden="1" customHeight="1" outlineLevel="1">
      <c r="A1211" s="323" t="s">
        <v>1630</v>
      </c>
      <c r="B1211" s="150" t="s">
        <v>1624</v>
      </c>
      <c r="C1211" s="437"/>
      <c r="D1211" s="435"/>
    </row>
    <row r="1212" spans="1:10" ht="15" hidden="1" customHeight="1" outlineLevel="1">
      <c r="A1212" s="323" t="s">
        <v>1631</v>
      </c>
      <c r="B1212" s="150" t="s">
        <v>1624</v>
      </c>
      <c r="C1212" s="437"/>
      <c r="D1212" s="435"/>
    </row>
    <row r="1213" spans="1:10" ht="15" hidden="1" customHeight="1" outlineLevel="1">
      <c r="A1213" s="323" t="s">
        <v>1632</v>
      </c>
      <c r="B1213" s="150" t="s">
        <v>1624</v>
      </c>
      <c r="C1213" s="437"/>
      <c r="D1213" s="435"/>
    </row>
    <row r="1214" spans="1:10" ht="15" hidden="1" customHeight="1" outlineLevel="1">
      <c r="A1214" s="323" t="s">
        <v>1633</v>
      </c>
      <c r="B1214" s="150" t="s">
        <v>1624</v>
      </c>
      <c r="C1214" s="437"/>
      <c r="D1214" s="435"/>
    </row>
    <row r="1215" spans="1:10" ht="15" hidden="1" customHeight="1" outlineLevel="1">
      <c r="A1215" s="323" t="s">
        <v>1634</v>
      </c>
      <c r="B1215" s="150" t="s">
        <v>1624</v>
      </c>
      <c r="C1215" s="437"/>
      <c r="D1215" s="435"/>
    </row>
    <row r="1216" spans="1:10" ht="15" hidden="1" customHeight="1" outlineLevel="1">
      <c r="A1216" s="324" t="s">
        <v>1635</v>
      </c>
      <c r="B1216" s="281" t="s">
        <v>1624</v>
      </c>
      <c r="C1216" s="325"/>
      <c r="D1216" s="317"/>
      <c r="E1216" s="326"/>
      <c r="F1216" s="326"/>
      <c r="G1216" s="326"/>
      <c r="H1216" s="326"/>
      <c r="I1216" s="326"/>
      <c r="J1216" s="176"/>
    </row>
    <row r="1217" spans="1:10" s="9" customFormat="1" ht="15" hidden="1" customHeight="1" outlineLevel="1">
      <c r="A1217" s="278" t="s">
        <v>1636</v>
      </c>
      <c r="B1217" s="286" t="s">
        <v>111</v>
      </c>
      <c r="C1217" s="295"/>
      <c r="D1217" s="295"/>
      <c r="E1217" s="295"/>
      <c r="F1217" s="295"/>
      <c r="G1217" s="295"/>
      <c r="H1217" s="295"/>
      <c r="I1217" s="295"/>
      <c r="J1217" s="360"/>
    </row>
    <row r="1218" spans="1:10" s="9" customFormat="1" ht="15" hidden="1" customHeight="1" outlineLevel="1">
      <c r="A1218" s="278" t="s">
        <v>1637</v>
      </c>
      <c r="B1218" s="286" t="s">
        <v>111</v>
      </c>
      <c r="C1218" s="295"/>
      <c r="D1218" s="295"/>
      <c r="E1218" s="295"/>
      <c r="F1218" s="295"/>
      <c r="G1218" s="295"/>
      <c r="H1218" s="295"/>
      <c r="I1218" s="295"/>
      <c r="J1218" s="360"/>
    </row>
    <row r="1219" spans="1:10" s="9" customFormat="1" ht="15" hidden="1" customHeight="1" outlineLevel="1">
      <c r="A1219" s="278" t="s">
        <v>1638</v>
      </c>
      <c r="B1219" s="286" t="s">
        <v>111</v>
      </c>
      <c r="C1219" s="309" t="s">
        <v>1639</v>
      </c>
      <c r="D1219" s="309"/>
      <c r="E1219" s="309"/>
      <c r="F1219" s="309"/>
      <c r="G1219" s="309"/>
      <c r="H1219" s="309"/>
      <c r="I1219" s="309"/>
      <c r="J1219" s="360"/>
    </row>
    <row r="1220" spans="1:10" s="9" customFormat="1" ht="15" hidden="1" customHeight="1" outlineLevel="1">
      <c r="A1220" s="278" t="s">
        <v>1640</v>
      </c>
      <c r="B1220" s="286" t="s">
        <v>111</v>
      </c>
      <c r="C1220" s="309" t="s">
        <v>1641</v>
      </c>
      <c r="D1220" s="309"/>
      <c r="E1220" s="309"/>
      <c r="F1220" s="309"/>
      <c r="G1220" s="309"/>
      <c r="H1220" s="309"/>
      <c r="I1220" s="309"/>
      <c r="J1220" s="360"/>
    </row>
    <row r="1221" spans="1:10" s="9" customFormat="1" ht="15" hidden="1" customHeight="1" outlineLevel="1">
      <c r="A1221" s="278" t="s">
        <v>1642</v>
      </c>
      <c r="B1221" s="286" t="s">
        <v>111</v>
      </c>
      <c r="C1221" s="309" t="s">
        <v>1643</v>
      </c>
      <c r="D1221" s="309"/>
      <c r="E1221" s="309"/>
      <c r="F1221" s="309"/>
      <c r="G1221" s="309"/>
      <c r="H1221" s="309"/>
      <c r="I1221" s="309"/>
      <c r="J1221" s="360"/>
    </row>
    <row r="1222" spans="1:10" s="9" customFormat="1" ht="15" hidden="1" customHeight="1" outlineLevel="1">
      <c r="A1222" s="278" t="s">
        <v>1644</v>
      </c>
      <c r="B1222" s="286" t="s">
        <v>111</v>
      </c>
      <c r="C1222" s="280"/>
      <c r="D1222" s="309"/>
      <c r="E1222" s="309"/>
      <c r="F1222" s="309"/>
      <c r="G1222" s="309"/>
      <c r="H1222" s="309"/>
      <c r="I1222" s="309"/>
      <c r="J1222" s="360"/>
    </row>
    <row r="1223" spans="1:10" s="9" customFormat="1" ht="15" hidden="1" customHeight="1" outlineLevel="1">
      <c r="A1223" s="278" t="s">
        <v>1645</v>
      </c>
      <c r="B1223" s="286" t="s">
        <v>111</v>
      </c>
      <c r="C1223" s="280"/>
      <c r="D1223" s="271"/>
      <c r="E1223" s="309"/>
      <c r="F1223" s="309"/>
      <c r="G1223" s="309"/>
      <c r="H1223" s="309"/>
      <c r="I1223" s="309"/>
      <c r="J1223" s="360"/>
    </row>
    <row r="1224" spans="1:10" s="9" customFormat="1" ht="15" hidden="1" customHeight="1" outlineLevel="1">
      <c r="A1224" s="278" t="s">
        <v>1646</v>
      </c>
      <c r="B1224" s="286" t="s">
        <v>111</v>
      </c>
      <c r="C1224" s="280" t="s">
        <v>1647</v>
      </c>
      <c r="D1224" s="271"/>
      <c r="E1224" s="309"/>
      <c r="F1224" s="309"/>
      <c r="G1224" s="309"/>
      <c r="H1224" s="309"/>
      <c r="I1224" s="309"/>
      <c r="J1224" s="360"/>
    </row>
    <row r="1225" spans="1:10" s="9" customFormat="1" ht="15" hidden="1" customHeight="1" outlineLevel="1">
      <c r="A1225" s="278" t="s">
        <v>1648</v>
      </c>
      <c r="B1225" s="286" t="s">
        <v>111</v>
      </c>
      <c r="C1225" s="280"/>
      <c r="D1225" s="271"/>
      <c r="E1225" s="295"/>
      <c r="F1225" s="295"/>
      <c r="G1225" s="295"/>
      <c r="H1225" s="295"/>
      <c r="I1225" s="295"/>
      <c r="J1225" s="360"/>
    </row>
    <row r="1226" spans="1:10" s="9" customFormat="1" ht="15" hidden="1" customHeight="1" outlineLevel="1">
      <c r="A1226" s="278" t="s">
        <v>1649</v>
      </c>
      <c r="B1226" s="286" t="s">
        <v>111</v>
      </c>
      <c r="C1226" s="280"/>
      <c r="D1226" s="271"/>
      <c r="E1226" s="295"/>
      <c r="F1226" s="295"/>
      <c r="G1226" s="295"/>
      <c r="H1226" s="295"/>
      <c r="I1226" s="295"/>
      <c r="J1226" s="360"/>
    </row>
    <row r="1227" spans="1:10" s="9" customFormat="1" ht="15" hidden="1" customHeight="1" outlineLevel="1">
      <c r="A1227" s="278" t="s">
        <v>1650</v>
      </c>
      <c r="B1227" s="286" t="s">
        <v>111</v>
      </c>
      <c r="C1227" s="280"/>
      <c r="D1227" s="271"/>
      <c r="E1227" s="295"/>
      <c r="F1227" s="295"/>
      <c r="G1227" s="295"/>
      <c r="H1227" s="295"/>
      <c r="I1227" s="295"/>
      <c r="J1227" s="360"/>
    </row>
    <row r="1228" spans="1:10" s="9" customFormat="1" ht="15" hidden="1" customHeight="1" outlineLevel="1">
      <c r="A1228" s="282" t="s">
        <v>1085</v>
      </c>
      <c r="B1228" s="149" t="s">
        <v>111</v>
      </c>
      <c r="C1228" s="283"/>
      <c r="D1228" s="284"/>
      <c r="E1228" s="305"/>
      <c r="F1228" s="305"/>
      <c r="G1228" s="305"/>
      <c r="H1228" s="305"/>
      <c r="I1228" s="305"/>
      <c r="J1228" s="321"/>
    </row>
    <row r="1229" spans="1:10" s="9" customFormat="1" ht="15" hidden="1" customHeight="1" outlineLevel="1">
      <c r="A1229" s="323" t="s">
        <v>1651</v>
      </c>
      <c r="B1229" s="150" t="s">
        <v>1652</v>
      </c>
      <c r="C1229" s="437"/>
      <c r="D1229" s="435"/>
      <c r="E1229" s="131"/>
      <c r="F1229" s="131"/>
      <c r="G1229" s="131"/>
      <c r="H1229" s="131"/>
      <c r="I1229" s="131"/>
    </row>
    <row r="1230" spans="1:10" s="9" customFormat="1" ht="15" hidden="1" customHeight="1" outlineLevel="1">
      <c r="A1230" s="323" t="s">
        <v>1653</v>
      </c>
      <c r="B1230" s="150">
        <v>10</v>
      </c>
      <c r="C1230" s="437"/>
      <c r="D1230" s="435"/>
      <c r="E1230" s="131"/>
      <c r="F1230" s="131"/>
      <c r="G1230" s="131"/>
      <c r="H1230" s="131"/>
      <c r="I1230" s="131"/>
    </row>
    <row r="1231" spans="1:10" s="9" customFormat="1" ht="15" hidden="1" customHeight="1" outlineLevel="1">
      <c r="A1231" s="323" t="s">
        <v>1654</v>
      </c>
      <c r="B1231" s="150" t="s">
        <v>1652</v>
      </c>
      <c r="C1231" s="437"/>
      <c r="D1231" s="435"/>
      <c r="E1231" s="131"/>
      <c r="F1231" s="131"/>
      <c r="G1231" s="131"/>
      <c r="H1231" s="131"/>
      <c r="I1231" s="131"/>
    </row>
    <row r="1232" spans="1:10" s="9" customFormat="1" ht="15" hidden="1" customHeight="1" outlineLevel="1">
      <c r="A1232" s="323" t="s">
        <v>1655</v>
      </c>
      <c r="B1232" s="150" t="s">
        <v>1652</v>
      </c>
      <c r="C1232" s="437"/>
      <c r="D1232" s="435"/>
      <c r="E1232" s="131"/>
      <c r="F1232" s="131"/>
      <c r="G1232" s="131"/>
      <c r="H1232" s="131"/>
      <c r="I1232" s="131"/>
    </row>
    <row r="1233" spans="1:10" ht="15" hidden="1" customHeight="1" outlineLevel="1">
      <c r="A1233" s="324" t="s">
        <v>1656</v>
      </c>
      <c r="B1233" s="281">
        <v>10</v>
      </c>
      <c r="C1233" s="325"/>
      <c r="D1233" s="317"/>
      <c r="E1233" s="326"/>
      <c r="F1233" s="326"/>
      <c r="G1233" s="326"/>
      <c r="H1233" s="326"/>
      <c r="I1233" s="326"/>
      <c r="J1233" s="176"/>
    </row>
    <row r="1234" spans="1:10" ht="15" hidden="1" customHeight="1" outlineLevel="1">
      <c r="A1234" s="282" t="s">
        <v>1657</v>
      </c>
      <c r="B1234" s="149" t="s">
        <v>111</v>
      </c>
      <c r="C1234" s="283"/>
      <c r="D1234" s="284"/>
      <c r="E1234" s="305"/>
      <c r="F1234" s="305"/>
      <c r="G1234" s="305"/>
      <c r="H1234" s="305"/>
      <c r="I1234" s="305"/>
      <c r="J1234" s="321"/>
    </row>
    <row r="1235" spans="1:10" ht="15" hidden="1" customHeight="1" outlineLevel="1">
      <c r="A1235" s="323" t="s">
        <v>1658</v>
      </c>
      <c r="B1235" s="150" t="s">
        <v>1659</v>
      </c>
      <c r="C1235" s="437"/>
      <c r="D1235" s="435"/>
    </row>
    <row r="1236" spans="1:10" ht="15" hidden="1" customHeight="1" outlineLevel="1">
      <c r="A1236" s="323" t="s">
        <v>1660</v>
      </c>
      <c r="B1236" s="150" t="s">
        <v>111</v>
      </c>
      <c r="C1236" s="437"/>
      <c r="D1236" s="435"/>
    </row>
    <row r="1237" spans="1:10" ht="15" hidden="1" customHeight="1" outlineLevel="1">
      <c r="A1237" s="323" t="s">
        <v>1661</v>
      </c>
      <c r="B1237" s="150" t="s">
        <v>111</v>
      </c>
      <c r="C1237" s="437"/>
      <c r="D1237" s="435"/>
    </row>
    <row r="1238" spans="1:10" ht="15" hidden="1" customHeight="1" outlineLevel="1">
      <c r="A1238" s="323" t="s">
        <v>1662</v>
      </c>
      <c r="B1238" s="150" t="s">
        <v>111</v>
      </c>
      <c r="C1238" s="437"/>
      <c r="D1238" s="435"/>
    </row>
    <row r="1239" spans="1:10" ht="15" hidden="1" customHeight="1" outlineLevel="1">
      <c r="A1239" s="324" t="s">
        <v>1663</v>
      </c>
      <c r="B1239" s="281" t="s">
        <v>1664</v>
      </c>
      <c r="C1239" s="325"/>
      <c r="D1239" s="317"/>
      <c r="E1239" s="326"/>
      <c r="F1239" s="326"/>
      <c r="G1239" s="326"/>
      <c r="H1239" s="326"/>
      <c r="I1239" s="326"/>
      <c r="J1239" s="176"/>
    </row>
    <row r="1240" spans="1:10" ht="15" hidden="1" customHeight="1" outlineLevel="1">
      <c r="A1240" s="282" t="s">
        <v>1665</v>
      </c>
      <c r="B1240" s="149" t="s">
        <v>111</v>
      </c>
      <c r="C1240" s="283"/>
      <c r="D1240" s="284"/>
      <c r="E1240" s="305"/>
      <c r="F1240" s="305"/>
      <c r="G1240" s="305"/>
      <c r="H1240" s="305"/>
      <c r="I1240" s="305"/>
      <c r="J1240" s="321"/>
    </row>
    <row r="1241" spans="1:10" ht="15" hidden="1" customHeight="1" outlineLevel="1">
      <c r="A1241" s="306"/>
      <c r="B1241" s="893" t="s">
        <v>1666</v>
      </c>
      <c r="C1241" s="894"/>
      <c r="D1241" s="894"/>
      <c r="E1241" s="894"/>
      <c r="F1241" s="894"/>
      <c r="G1241" s="894"/>
      <c r="H1241" s="894"/>
      <c r="I1241" s="894"/>
      <c r="J1241" s="894"/>
    </row>
    <row r="1242" spans="1:10" ht="15" hidden="1" customHeight="1" outlineLevel="1">
      <c r="A1242" s="387"/>
      <c r="B1242" s="895"/>
      <c r="C1242" s="896"/>
      <c r="D1242" s="896"/>
      <c r="E1242" s="896"/>
      <c r="F1242" s="896"/>
      <c r="G1242" s="896"/>
      <c r="H1242" s="896"/>
      <c r="I1242" s="896"/>
      <c r="J1242" s="896"/>
    </row>
    <row r="1243" spans="1:10" ht="15" hidden="1" customHeight="1" outlineLevel="1">
      <c r="A1243" s="330" t="s">
        <v>1667</v>
      </c>
      <c r="B1243" s="281" t="s">
        <v>111</v>
      </c>
      <c r="C1243" s="325"/>
      <c r="D1243" s="317"/>
      <c r="E1243" s="326"/>
      <c r="F1243" s="326"/>
      <c r="G1243" s="326"/>
      <c r="H1243" s="326"/>
      <c r="I1243" s="326"/>
      <c r="J1243" s="176"/>
    </row>
    <row r="1244" spans="1:10" ht="15" hidden="1" customHeight="1" outlineLevel="1">
      <c r="A1244" s="278" t="s">
        <v>1668</v>
      </c>
      <c r="B1244" s="286" t="s">
        <v>111</v>
      </c>
      <c r="C1244" s="309" t="s">
        <v>1669</v>
      </c>
      <c r="D1244" s="271"/>
      <c r="E1244" s="309"/>
      <c r="F1244" s="309"/>
      <c r="G1244" s="309"/>
      <c r="H1244" s="309"/>
      <c r="I1244" s="309"/>
      <c r="J1244" s="360"/>
    </row>
    <row r="1245" spans="1:10" ht="15" hidden="1" customHeight="1" outlineLevel="1">
      <c r="A1245" s="278" t="s">
        <v>1670</v>
      </c>
      <c r="B1245" s="286" t="s">
        <v>111</v>
      </c>
      <c r="C1245" s="295"/>
      <c r="D1245" s="271"/>
      <c r="E1245" s="295"/>
      <c r="F1245" s="295"/>
      <c r="G1245" s="295"/>
      <c r="H1245" s="295"/>
      <c r="I1245" s="295"/>
      <c r="J1245" s="360"/>
    </row>
    <row r="1246" spans="1:10" ht="15" hidden="1" customHeight="1" outlineLevel="1">
      <c r="A1246" s="282" t="s">
        <v>1671</v>
      </c>
      <c r="B1246" s="149" t="s">
        <v>111</v>
      </c>
      <c r="C1246" s="359" t="s">
        <v>1672</v>
      </c>
      <c r="D1246" s="284" t="s">
        <v>1673</v>
      </c>
      <c r="E1246" s="359"/>
      <c r="F1246" s="359"/>
      <c r="G1246" s="359"/>
      <c r="H1246" s="359"/>
      <c r="I1246" s="359"/>
      <c r="J1246" s="321"/>
    </row>
    <row r="1247" spans="1:10" ht="15" hidden="1" customHeight="1" outlineLevel="1">
      <c r="A1247" s="324" t="s">
        <v>1674</v>
      </c>
      <c r="B1247" s="281" t="s">
        <v>111</v>
      </c>
      <c r="C1247" s="325"/>
      <c r="D1247" s="317"/>
      <c r="E1247" s="326"/>
      <c r="F1247" s="326"/>
      <c r="G1247" s="326"/>
      <c r="H1247" s="326"/>
      <c r="I1247" s="326"/>
      <c r="J1247" s="176"/>
    </row>
    <row r="1248" spans="1:10" ht="15" hidden="1" customHeight="1" outlineLevel="1">
      <c r="A1248" s="278" t="s">
        <v>1675</v>
      </c>
      <c r="B1248" s="286" t="s">
        <v>111</v>
      </c>
      <c r="C1248" s="280"/>
      <c r="D1248" s="271" t="s">
        <v>1676</v>
      </c>
      <c r="E1248" s="295"/>
      <c r="F1248" s="295"/>
      <c r="G1248" s="295"/>
      <c r="H1248" s="295"/>
      <c r="I1248" s="295"/>
      <c r="J1248" s="360"/>
    </row>
    <row r="1249" spans="1:10" ht="15" hidden="1" customHeight="1" outlineLevel="1">
      <c r="A1249" s="278" t="s">
        <v>1677</v>
      </c>
      <c r="B1249" s="286" t="s">
        <v>111</v>
      </c>
      <c r="C1249" s="280" t="s">
        <v>1678</v>
      </c>
      <c r="D1249" s="271"/>
      <c r="E1249" s="295"/>
      <c r="F1249" s="295"/>
      <c r="G1249" s="295"/>
      <c r="H1249" s="295"/>
      <c r="I1249" s="295"/>
      <c r="J1249" s="360"/>
    </row>
    <row r="1250" spans="1:10" ht="15" hidden="1" customHeight="1" outlineLevel="1">
      <c r="A1250" s="278" t="s">
        <v>1679</v>
      </c>
      <c r="B1250" s="286" t="s">
        <v>111</v>
      </c>
      <c r="C1250" s="280" t="s">
        <v>1678</v>
      </c>
      <c r="D1250" s="271"/>
      <c r="E1250" s="295"/>
      <c r="F1250" s="295"/>
      <c r="G1250" s="295"/>
      <c r="H1250" s="295"/>
      <c r="I1250" s="295"/>
      <c r="J1250" s="360"/>
    </row>
    <row r="1251" spans="1:10" ht="15" hidden="1" customHeight="1" outlineLevel="1">
      <c r="A1251" s="278" t="s">
        <v>1680</v>
      </c>
      <c r="B1251" s="286" t="s">
        <v>1681</v>
      </c>
      <c r="C1251" s="280"/>
      <c r="D1251" s="271"/>
      <c r="E1251" s="295"/>
      <c r="F1251" s="295"/>
      <c r="G1251" s="295"/>
      <c r="H1251" s="295"/>
      <c r="I1251" s="295"/>
      <c r="J1251" s="360"/>
    </row>
    <row r="1252" spans="1:10" ht="15" hidden="1" customHeight="1" outlineLevel="1">
      <c r="A1252" s="278" t="s">
        <v>1682</v>
      </c>
      <c r="B1252" s="286" t="s">
        <v>1683</v>
      </c>
      <c r="C1252" s="280"/>
      <c r="D1252" s="271"/>
      <c r="E1252" s="295"/>
      <c r="F1252" s="295"/>
      <c r="G1252" s="295"/>
      <c r="H1252" s="295"/>
      <c r="I1252" s="295"/>
      <c r="J1252" s="360"/>
    </row>
    <row r="1253" spans="1:10" ht="15" hidden="1" customHeight="1" outlineLevel="1">
      <c r="A1253" s="278" t="s">
        <v>1684</v>
      </c>
      <c r="B1253" s="286">
        <v>16</v>
      </c>
      <c r="C1253" s="280"/>
      <c r="D1253" s="271"/>
      <c r="E1253" s="295"/>
      <c r="F1253" s="295"/>
      <c r="G1253" s="295"/>
      <c r="H1253" s="295"/>
      <c r="I1253" s="295"/>
      <c r="J1253" s="360"/>
    </row>
    <row r="1254" spans="1:10" ht="15" hidden="1" customHeight="1" outlineLevel="1">
      <c r="A1254" s="278" t="s">
        <v>1685</v>
      </c>
      <c r="B1254" s="286">
        <v>16</v>
      </c>
      <c r="C1254" s="280"/>
      <c r="D1254" s="271"/>
      <c r="E1254" s="295"/>
      <c r="F1254" s="295"/>
      <c r="G1254" s="295"/>
      <c r="H1254" s="295"/>
      <c r="I1254" s="295"/>
      <c r="J1254" s="360"/>
    </row>
    <row r="1255" spans="1:10" ht="15" hidden="1" customHeight="1" outlineLevel="1">
      <c r="A1255" s="278" t="s">
        <v>1686</v>
      </c>
      <c r="B1255" s="286" t="s">
        <v>111</v>
      </c>
      <c r="C1255" s="280"/>
      <c r="D1255" s="271"/>
      <c r="E1255" s="295"/>
      <c r="F1255" s="295"/>
      <c r="G1255" s="295"/>
      <c r="H1255" s="295"/>
      <c r="I1255" s="295"/>
      <c r="J1255" s="360"/>
    </row>
    <row r="1256" spans="1:10" ht="15" hidden="1" customHeight="1" outlineLevel="1">
      <c r="A1256" s="278" t="s">
        <v>1687</v>
      </c>
      <c r="B1256" s="286" t="s">
        <v>972</v>
      </c>
      <c r="C1256" s="280"/>
      <c r="D1256" s="271"/>
      <c r="E1256" s="295"/>
      <c r="F1256" s="295"/>
      <c r="G1256" s="295"/>
      <c r="H1256" s="295"/>
      <c r="I1256" s="295"/>
      <c r="J1256" s="360"/>
    </row>
    <row r="1257" spans="1:10" ht="15" hidden="1" customHeight="1" outlineLevel="1">
      <c r="A1257" s="278" t="s">
        <v>1688</v>
      </c>
      <c r="B1257" s="286" t="s">
        <v>1689</v>
      </c>
      <c r="C1257" s="280"/>
      <c r="D1257" s="271"/>
      <c r="E1257" s="295"/>
      <c r="F1257" s="295"/>
      <c r="G1257" s="295"/>
      <c r="H1257" s="295"/>
      <c r="I1257" s="295"/>
      <c r="J1257" s="360"/>
    </row>
    <row r="1258" spans="1:10" ht="15" hidden="1" customHeight="1" outlineLevel="1" thickBot="1">
      <c r="A1258" s="278" t="s">
        <v>1690</v>
      </c>
      <c r="B1258" s="286" t="s">
        <v>111</v>
      </c>
      <c r="C1258" s="280"/>
      <c r="D1258" s="271"/>
      <c r="E1258" s="295"/>
      <c r="F1258" s="295"/>
      <c r="G1258" s="295"/>
      <c r="H1258" s="295"/>
      <c r="I1258" s="295"/>
      <c r="J1258" s="360"/>
    </row>
    <row r="1259" spans="1:10" ht="15" customHeight="1" collapsed="1" thickBot="1">
      <c r="A1259" s="143" t="s">
        <v>1691</v>
      </c>
      <c r="B1259" s="144"/>
      <c r="C1259" s="144"/>
      <c r="D1259" s="144"/>
      <c r="E1259" s="144"/>
      <c r="F1259" s="144"/>
      <c r="G1259" s="144"/>
      <c r="H1259" s="144"/>
      <c r="I1259" s="144"/>
      <c r="J1259" s="144"/>
    </row>
    <row r="1260" spans="1:10" ht="15" hidden="1" customHeight="1" outlineLevel="1">
      <c r="A1260" s="337" t="s">
        <v>1692</v>
      </c>
      <c r="B1260" s="363" t="s">
        <v>111</v>
      </c>
      <c r="C1260" s="364"/>
      <c r="D1260" s="365"/>
      <c r="E1260" s="366"/>
      <c r="F1260" s="366"/>
      <c r="G1260" s="366"/>
      <c r="H1260" s="366"/>
      <c r="I1260" s="366"/>
      <c r="J1260" s="425"/>
    </row>
    <row r="1261" spans="1:10" ht="15" hidden="1" customHeight="1" outlineLevel="1">
      <c r="A1261" s="388" t="s">
        <v>1693</v>
      </c>
      <c r="B1261" s="150">
        <v>6</v>
      </c>
      <c r="C1261" s="437"/>
      <c r="D1261" s="435"/>
    </row>
    <row r="1262" spans="1:10" ht="15" hidden="1" customHeight="1" outlineLevel="1">
      <c r="A1262" s="388" t="s">
        <v>1694</v>
      </c>
      <c r="B1262" s="150" t="s">
        <v>1695</v>
      </c>
      <c r="C1262" s="437"/>
      <c r="D1262" s="435"/>
    </row>
    <row r="1263" spans="1:10" ht="15" hidden="1" customHeight="1" outlineLevel="1">
      <c r="A1263" s="389" t="s">
        <v>1696</v>
      </c>
      <c r="B1263" s="281">
        <v>100</v>
      </c>
      <c r="C1263" s="325"/>
      <c r="D1263" s="317"/>
      <c r="E1263" s="326"/>
      <c r="F1263" s="326"/>
      <c r="G1263" s="326"/>
      <c r="H1263" s="326"/>
      <c r="I1263" s="326"/>
      <c r="J1263" s="176"/>
    </row>
    <row r="1264" spans="1:10" ht="15" hidden="1" customHeight="1" outlineLevel="1">
      <c r="A1264" s="282" t="s">
        <v>1697</v>
      </c>
      <c r="B1264" s="149" t="s">
        <v>111</v>
      </c>
      <c r="C1264" s="283"/>
      <c r="D1264" s="284"/>
      <c r="E1264" s="305"/>
      <c r="F1264" s="305"/>
      <c r="G1264" s="305"/>
      <c r="H1264" s="305"/>
      <c r="I1264" s="305"/>
      <c r="J1264" s="321"/>
    </row>
    <row r="1265" spans="1:10" ht="15" hidden="1" customHeight="1" outlineLevel="1">
      <c r="A1265" s="282" t="s">
        <v>1698</v>
      </c>
      <c r="B1265" s="149" t="s">
        <v>111</v>
      </c>
      <c r="C1265" s="283"/>
      <c r="D1265" s="284"/>
      <c r="E1265" s="305"/>
      <c r="F1265" s="305"/>
      <c r="G1265" s="305"/>
      <c r="H1265" s="305"/>
      <c r="I1265" s="305"/>
      <c r="J1265" s="321"/>
    </row>
    <row r="1266" spans="1:10" ht="15" hidden="1" customHeight="1" outlineLevel="1">
      <c r="A1266" s="282" t="s">
        <v>1699</v>
      </c>
      <c r="B1266" s="149" t="s">
        <v>111</v>
      </c>
      <c r="C1266" s="283"/>
      <c r="D1266" s="284"/>
      <c r="E1266" s="305"/>
      <c r="F1266" s="305"/>
      <c r="G1266" s="305"/>
      <c r="H1266" s="305"/>
      <c r="I1266" s="305"/>
      <c r="J1266" s="321"/>
    </row>
    <row r="1267" spans="1:10" ht="15" hidden="1" customHeight="1" outlineLevel="1">
      <c r="A1267" s="282" t="s">
        <v>1700</v>
      </c>
      <c r="B1267" s="149" t="s">
        <v>111</v>
      </c>
      <c r="C1267" s="283"/>
      <c r="D1267" s="284"/>
      <c r="E1267" s="305"/>
      <c r="F1267" s="305"/>
      <c r="G1267" s="305"/>
      <c r="H1267" s="305"/>
      <c r="I1267" s="305"/>
      <c r="J1267" s="321"/>
    </row>
    <row r="1268" spans="1:10" ht="15" hidden="1" customHeight="1" outlineLevel="1">
      <c r="A1268" s="282" t="s">
        <v>1701</v>
      </c>
      <c r="B1268" s="149" t="s">
        <v>111</v>
      </c>
      <c r="C1268" s="283"/>
      <c r="D1268" s="284"/>
      <c r="E1268" s="305"/>
      <c r="F1268" s="305"/>
      <c r="G1268" s="305"/>
      <c r="H1268" s="305"/>
      <c r="I1268" s="305"/>
      <c r="J1268" s="321"/>
    </row>
    <row r="1269" spans="1:10" ht="15" hidden="1" customHeight="1" outlineLevel="1">
      <c r="A1269" s="282" t="s">
        <v>1702</v>
      </c>
      <c r="B1269" s="149" t="s">
        <v>111</v>
      </c>
      <c r="C1269" s="283"/>
      <c r="D1269" s="284"/>
      <c r="E1269" s="305"/>
      <c r="F1269" s="305"/>
      <c r="G1269" s="305"/>
      <c r="H1269" s="305"/>
      <c r="I1269" s="305"/>
      <c r="J1269" s="321"/>
    </row>
    <row r="1270" spans="1:10" ht="15" hidden="1" customHeight="1" outlineLevel="1">
      <c r="A1270" s="282" t="s">
        <v>1703</v>
      </c>
      <c r="B1270" s="149" t="s">
        <v>111</v>
      </c>
      <c r="C1270" s="283"/>
      <c r="D1270" s="284"/>
      <c r="E1270" s="305"/>
      <c r="F1270" s="305"/>
      <c r="G1270" s="305"/>
      <c r="H1270" s="305"/>
      <c r="I1270" s="305"/>
      <c r="J1270" s="321"/>
    </row>
    <row r="1271" spans="1:10" ht="15" hidden="1" customHeight="1" outlineLevel="1" thickBot="1">
      <c r="A1271" s="390" t="s">
        <v>1704</v>
      </c>
      <c r="B1271" s="391">
        <v>50</v>
      </c>
      <c r="C1271" s="280"/>
      <c r="D1271" s="271"/>
      <c r="E1271" s="295"/>
      <c r="F1271" s="295"/>
      <c r="G1271" s="295"/>
      <c r="H1271" s="295"/>
      <c r="I1271" s="295"/>
      <c r="J1271" s="360"/>
    </row>
    <row r="1272" spans="1:10" ht="15" customHeight="1" collapsed="1" thickBot="1">
      <c r="A1272" s="143" t="s">
        <v>2065</v>
      </c>
      <c r="B1272" s="144" t="s">
        <v>295</v>
      </c>
      <c r="C1272" s="144"/>
      <c r="D1272" s="144"/>
      <c r="E1272" s="144"/>
      <c r="F1272" s="144"/>
      <c r="G1272" s="144"/>
      <c r="H1272" s="144"/>
      <c r="I1272" s="144"/>
      <c r="J1272" s="144"/>
    </row>
    <row r="1273" spans="1:10" ht="15" hidden="1" customHeight="1" outlineLevel="1">
      <c r="A1273" s="278" t="s">
        <v>1705</v>
      </c>
      <c r="B1273" s="286">
        <v>5</v>
      </c>
      <c r="C1273" s="280"/>
      <c r="D1273" s="271"/>
      <c r="E1273" s="295"/>
      <c r="F1273" s="295"/>
      <c r="G1273" s="295"/>
      <c r="H1273" s="295"/>
      <c r="I1273" s="295"/>
      <c r="J1273" s="360"/>
    </row>
    <row r="1274" spans="1:10" ht="15" hidden="1" customHeight="1" outlineLevel="1">
      <c r="A1274" s="278" t="s">
        <v>1706</v>
      </c>
      <c r="B1274" s="286">
        <v>5</v>
      </c>
      <c r="C1274" s="280"/>
      <c r="D1274" s="271"/>
      <c r="E1274" s="295"/>
      <c r="F1274" s="295"/>
      <c r="G1274" s="295"/>
      <c r="H1274" s="295"/>
      <c r="I1274" s="295"/>
      <c r="J1274" s="360"/>
    </row>
    <row r="1275" spans="1:10" ht="15" hidden="1" customHeight="1" outlineLevel="1">
      <c r="A1275" s="278" t="s">
        <v>1707</v>
      </c>
      <c r="B1275" s="286" t="s">
        <v>1799</v>
      </c>
      <c r="C1275" s="280"/>
      <c r="D1275" s="280"/>
      <c r="E1275" s="295"/>
      <c r="F1275" s="295"/>
      <c r="G1275" s="295"/>
      <c r="H1275" s="295"/>
      <c r="I1275" s="295"/>
      <c r="J1275" s="280"/>
    </row>
    <row r="1276" spans="1:10" ht="15" hidden="1" customHeight="1" outlineLevel="1">
      <c r="A1276" s="282" t="s">
        <v>893</v>
      </c>
      <c r="B1276" s="149" t="s">
        <v>2009</v>
      </c>
      <c r="C1276" s="301"/>
      <c r="D1276" s="284"/>
      <c r="E1276" s="305"/>
      <c r="F1276" s="305"/>
      <c r="G1276" s="305"/>
      <c r="H1276" s="305"/>
      <c r="I1276" s="305"/>
      <c r="J1276" s="305"/>
    </row>
    <row r="1277" spans="1:10" ht="15" hidden="1" customHeight="1" outlineLevel="1">
      <c r="A1277" s="278" t="s">
        <v>1708</v>
      </c>
      <c r="B1277" s="379" t="s">
        <v>1709</v>
      </c>
      <c r="C1277" s="280"/>
      <c r="D1277" s="271"/>
      <c r="E1277" s="295"/>
      <c r="F1277" s="295"/>
      <c r="G1277" s="295"/>
      <c r="H1277" s="295"/>
      <c r="I1277" s="295"/>
      <c r="J1277" s="360"/>
    </row>
    <row r="1278" spans="1:10" ht="15" hidden="1" customHeight="1" outlineLevel="1">
      <c r="A1278" s="278" t="s">
        <v>1710</v>
      </c>
      <c r="B1278" s="286" t="s">
        <v>1711</v>
      </c>
      <c r="C1278" s="280" t="s">
        <v>1712</v>
      </c>
      <c r="D1278" s="271"/>
      <c r="E1278" s="295"/>
      <c r="F1278" s="295"/>
      <c r="G1278" s="295"/>
      <c r="H1278" s="295"/>
      <c r="I1278" s="295"/>
      <c r="J1278" s="360"/>
    </row>
    <row r="1279" spans="1:10" ht="15" hidden="1" customHeight="1" outlineLevel="1">
      <c r="A1279" s="282" t="s">
        <v>1713</v>
      </c>
      <c r="B1279" s="149" t="s">
        <v>295</v>
      </c>
      <c r="C1279" s="283"/>
      <c r="D1279" s="284"/>
      <c r="E1279" s="305"/>
      <c r="F1279" s="305"/>
      <c r="G1279" s="305"/>
      <c r="H1279" s="305"/>
      <c r="I1279" s="305"/>
      <c r="J1279" s="321"/>
    </row>
    <row r="1280" spans="1:10" s="9" customFormat="1" ht="15" hidden="1" customHeight="1" outlineLevel="1">
      <c r="A1280" s="324" t="s">
        <v>1714</v>
      </c>
      <c r="B1280" s="281">
        <v>48</v>
      </c>
      <c r="C1280" s="325"/>
      <c r="D1280" s="317"/>
      <c r="E1280" s="326"/>
      <c r="F1280" s="326"/>
      <c r="G1280" s="326"/>
      <c r="H1280" s="326"/>
      <c r="I1280" s="326"/>
      <c r="J1280" s="176"/>
    </row>
    <row r="1281" spans="1:10" s="9" customFormat="1" ht="15" hidden="1" customHeight="1" outlineLevel="1">
      <c r="A1281" s="278" t="s">
        <v>1715</v>
      </c>
      <c r="B1281" s="286" t="s">
        <v>2010</v>
      </c>
      <c r="C1281" s="280"/>
      <c r="D1281" s="271"/>
      <c r="E1281" s="295"/>
      <c r="F1281" s="295"/>
      <c r="G1281" s="295"/>
      <c r="H1281" s="295"/>
      <c r="I1281" s="295"/>
      <c r="J1281" s="360"/>
    </row>
    <row r="1282" spans="1:10" s="9" customFormat="1" ht="15" hidden="1" customHeight="1" outlineLevel="1">
      <c r="A1282" s="278" t="s">
        <v>1716</v>
      </c>
      <c r="B1282" s="286">
        <v>32</v>
      </c>
      <c r="C1282" s="280"/>
      <c r="D1282" s="271"/>
      <c r="E1282" s="295"/>
      <c r="F1282" s="295"/>
      <c r="G1282" s="295"/>
      <c r="H1282" s="295"/>
      <c r="I1282" s="295"/>
      <c r="J1282" s="360"/>
    </row>
    <row r="1283" spans="1:10" s="9" customFormat="1" ht="15" hidden="1" customHeight="1" outlineLevel="1">
      <c r="A1283" s="278" t="s">
        <v>1717</v>
      </c>
      <c r="B1283" s="286">
        <v>32</v>
      </c>
      <c r="C1283" s="280"/>
      <c r="D1283" s="271"/>
      <c r="E1283" s="295"/>
      <c r="F1283" s="295"/>
      <c r="G1283" s="295"/>
      <c r="H1283" s="295"/>
      <c r="I1283" s="295"/>
      <c r="J1283" s="360"/>
    </row>
    <row r="1284" spans="1:10" s="9" customFormat="1" ht="15" hidden="1" customHeight="1" outlineLevel="1">
      <c r="A1284" s="282" t="s">
        <v>1718</v>
      </c>
      <c r="B1284" s="149" t="s">
        <v>111</v>
      </c>
      <c r="C1284" s="283"/>
      <c r="D1284" s="284"/>
      <c r="E1284" s="305"/>
      <c r="F1284" s="305"/>
      <c r="G1284" s="305"/>
      <c r="H1284" s="305"/>
      <c r="I1284" s="305"/>
      <c r="J1284" s="321"/>
    </row>
    <row r="1285" spans="1:10" s="9" customFormat="1" ht="15" hidden="1" customHeight="1" outlineLevel="1">
      <c r="A1285" s="323" t="s">
        <v>1719</v>
      </c>
      <c r="B1285" s="150">
        <v>256</v>
      </c>
      <c r="C1285" s="437"/>
      <c r="D1285" s="435"/>
      <c r="E1285" s="131"/>
      <c r="F1285" s="131"/>
      <c r="G1285" s="131"/>
      <c r="H1285" s="131"/>
      <c r="I1285" s="131"/>
    </row>
    <row r="1286" spans="1:10" s="9" customFormat="1" ht="15" hidden="1" customHeight="1" outlineLevel="1">
      <c r="A1286" s="332" t="s">
        <v>1720</v>
      </c>
      <c r="B1286" s="286">
        <v>246</v>
      </c>
      <c r="C1286" s="280"/>
      <c r="D1286" s="271"/>
      <c r="E1286" s="295"/>
      <c r="F1286" s="295"/>
      <c r="G1286" s="295"/>
      <c r="H1286" s="295"/>
      <c r="I1286" s="295"/>
      <c r="J1286" s="360"/>
    </row>
    <row r="1287" spans="1:10" s="9" customFormat="1" ht="15" hidden="1" customHeight="1" outlineLevel="1">
      <c r="A1287" s="332" t="s">
        <v>1721</v>
      </c>
      <c r="B1287" s="286">
        <v>200</v>
      </c>
      <c r="C1287" s="280"/>
      <c r="D1287" s="271"/>
      <c r="E1287" s="295"/>
      <c r="F1287" s="295"/>
      <c r="G1287" s="295"/>
      <c r="H1287" s="295"/>
      <c r="I1287" s="295"/>
      <c r="J1287" s="360"/>
    </row>
    <row r="1288" spans="1:10" s="9" customFormat="1" ht="15" hidden="1" customHeight="1" outlineLevel="1">
      <c r="A1288" s="310" t="s">
        <v>1722</v>
      </c>
      <c r="B1288" s="149" t="s">
        <v>295</v>
      </c>
      <c r="C1288" s="283"/>
      <c r="D1288" s="284"/>
      <c r="E1288" s="305"/>
      <c r="F1288" s="305"/>
      <c r="G1288" s="305"/>
      <c r="H1288" s="305"/>
      <c r="I1288" s="305"/>
      <c r="J1288" s="321"/>
    </row>
    <row r="1289" spans="1:10" s="9" customFormat="1" ht="15" hidden="1" customHeight="1" outlineLevel="1">
      <c r="A1289" s="323" t="s">
        <v>1723</v>
      </c>
      <c r="B1289" s="150">
        <v>20</v>
      </c>
      <c r="C1289" s="437"/>
      <c r="D1289" s="435"/>
      <c r="E1289" s="131"/>
      <c r="F1289" s="131"/>
      <c r="G1289" s="131"/>
      <c r="H1289" s="131"/>
      <c r="I1289" s="131"/>
    </row>
    <row r="1290" spans="1:10" s="9" customFormat="1" ht="15" hidden="1" customHeight="1" outlineLevel="1">
      <c r="A1290" s="323" t="s">
        <v>1724</v>
      </c>
      <c r="B1290" s="150">
        <v>20</v>
      </c>
      <c r="C1290" s="437"/>
      <c r="D1290" s="435"/>
      <c r="E1290" s="131"/>
      <c r="F1290" s="131"/>
      <c r="G1290" s="131"/>
      <c r="H1290" s="131"/>
      <c r="I1290" s="131"/>
    </row>
    <row r="1291" spans="1:10" s="9" customFormat="1" ht="15" hidden="1" customHeight="1" outlineLevel="1">
      <c r="A1291" s="324" t="s">
        <v>1725</v>
      </c>
      <c r="B1291" s="392">
        <v>2048</v>
      </c>
      <c r="C1291" s="325"/>
      <c r="D1291" s="317"/>
      <c r="E1291" s="326"/>
      <c r="F1291" s="326"/>
      <c r="G1291" s="326"/>
      <c r="H1291" s="326"/>
      <c r="I1291" s="326"/>
      <c r="J1291" s="176"/>
    </row>
    <row r="1292" spans="1:10" s="9" customFormat="1" ht="15" hidden="1" customHeight="1" outlineLevel="1">
      <c r="A1292" s="310" t="s">
        <v>921</v>
      </c>
      <c r="B1292" s="149" t="s">
        <v>111</v>
      </c>
      <c r="C1292" s="283"/>
      <c r="D1292" s="284"/>
      <c r="E1292" s="305"/>
      <c r="F1292" s="305"/>
      <c r="G1292" s="305"/>
      <c r="H1292" s="305"/>
      <c r="I1292" s="305"/>
      <c r="J1292" s="321"/>
    </row>
    <row r="1293" spans="1:10" s="9" customFormat="1" ht="15" hidden="1" customHeight="1" outlineLevel="1">
      <c r="A1293" s="323" t="s">
        <v>1719</v>
      </c>
      <c r="B1293" s="150">
        <v>128</v>
      </c>
      <c r="C1293" s="437"/>
      <c r="D1293" s="435"/>
      <c r="E1293" s="131"/>
      <c r="F1293" s="131"/>
      <c r="G1293" s="131"/>
      <c r="H1293" s="131"/>
      <c r="I1293" s="131"/>
    </row>
    <row r="1294" spans="1:10" s="9" customFormat="1" ht="15" hidden="1" customHeight="1" outlineLevel="1">
      <c r="A1294" s="310" t="s">
        <v>917</v>
      </c>
      <c r="B1294" s="149" t="s">
        <v>111</v>
      </c>
      <c r="C1294" s="283"/>
      <c r="D1294" s="284"/>
      <c r="E1294" s="305"/>
      <c r="F1294" s="305"/>
      <c r="G1294" s="305"/>
      <c r="H1294" s="305"/>
      <c r="I1294" s="305"/>
      <c r="J1294" s="321"/>
    </row>
    <row r="1295" spans="1:10" s="9" customFormat="1" ht="15" hidden="1" customHeight="1" outlineLevel="1">
      <c r="A1295" s="323" t="s">
        <v>1726</v>
      </c>
      <c r="B1295" s="150">
        <v>128</v>
      </c>
      <c r="C1295" s="437"/>
      <c r="D1295" s="435"/>
      <c r="E1295" s="131"/>
      <c r="F1295" s="131"/>
      <c r="G1295" s="131"/>
      <c r="H1295" s="131"/>
      <c r="I1295" s="131"/>
    </row>
    <row r="1296" spans="1:10" ht="15" hidden="1" customHeight="1" outlineLevel="1">
      <c r="A1296" s="324" t="s">
        <v>1727</v>
      </c>
      <c r="B1296" s="281">
        <v>16</v>
      </c>
      <c r="C1296" s="325"/>
      <c r="D1296" s="317"/>
      <c r="E1296" s="326"/>
      <c r="F1296" s="326"/>
      <c r="G1296" s="326"/>
      <c r="H1296" s="326"/>
      <c r="I1296" s="326"/>
      <c r="J1296" s="176"/>
    </row>
    <row r="1297" spans="1:10" ht="15" hidden="1" customHeight="1" outlineLevel="1">
      <c r="A1297" s="278" t="s">
        <v>2066</v>
      </c>
      <c r="B1297" s="286" t="s">
        <v>2067</v>
      </c>
      <c r="C1297" s="280"/>
      <c r="D1297" s="271"/>
      <c r="E1297" s="295"/>
      <c r="F1297" s="295"/>
      <c r="G1297" s="295"/>
      <c r="H1297" s="295"/>
      <c r="I1297" s="295"/>
      <c r="J1297" s="360"/>
    </row>
    <row r="1298" spans="1:10" ht="15" hidden="1" customHeight="1" outlineLevel="1">
      <c r="A1298" s="282" t="s">
        <v>1729</v>
      </c>
      <c r="B1298" s="149" t="s">
        <v>111</v>
      </c>
      <c r="C1298" s="283"/>
      <c r="D1298" s="284"/>
      <c r="E1298" s="305"/>
      <c r="F1298" s="305"/>
      <c r="G1298" s="305"/>
      <c r="H1298" s="305"/>
      <c r="I1298" s="305"/>
      <c r="J1298" s="321"/>
    </row>
    <row r="1299" spans="1:10" ht="15" hidden="1" customHeight="1" outlineLevel="1">
      <c r="A1299" s="324" t="s">
        <v>1730</v>
      </c>
      <c r="B1299" s="281" t="s">
        <v>2068</v>
      </c>
      <c r="C1299" s="325"/>
      <c r="D1299" s="325"/>
      <c r="E1299" s="326"/>
      <c r="F1299" s="326"/>
      <c r="G1299" s="326"/>
      <c r="H1299" s="326"/>
      <c r="I1299" s="326"/>
      <c r="J1299" s="176"/>
    </row>
    <row r="1300" spans="1:10" ht="15" hidden="1" customHeight="1" outlineLevel="1">
      <c r="A1300" s="278" t="s">
        <v>1731</v>
      </c>
      <c r="B1300" s="286">
        <v>379</v>
      </c>
      <c r="C1300" s="280"/>
      <c r="D1300" s="271"/>
      <c r="E1300" s="295"/>
      <c r="F1300" s="295"/>
      <c r="G1300" s="295"/>
      <c r="H1300" s="295"/>
      <c r="I1300" s="295"/>
      <c r="J1300" s="360"/>
    </row>
    <row r="1301" spans="1:10" ht="15" hidden="1" customHeight="1" outlineLevel="1">
      <c r="A1301" s="278" t="s">
        <v>1732</v>
      </c>
      <c r="B1301" s="286" t="s">
        <v>1733</v>
      </c>
      <c r="C1301" s="280"/>
      <c r="D1301" s="271"/>
      <c r="E1301" s="295"/>
      <c r="F1301" s="295"/>
      <c r="G1301" s="295"/>
      <c r="H1301" s="295"/>
      <c r="I1301" s="295"/>
      <c r="J1301" s="360"/>
    </row>
    <row r="1302" spans="1:10" ht="15" hidden="1" customHeight="1" outlineLevel="1">
      <c r="A1302" s="278" t="s">
        <v>1734</v>
      </c>
      <c r="B1302" s="286" t="s">
        <v>1733</v>
      </c>
      <c r="C1302" s="280"/>
      <c r="D1302" s="271"/>
      <c r="E1302" s="295"/>
      <c r="F1302" s="295"/>
      <c r="G1302" s="295"/>
      <c r="H1302" s="295"/>
      <c r="I1302" s="295"/>
      <c r="J1302" s="360"/>
    </row>
    <row r="1303" spans="1:10" ht="15" hidden="1" customHeight="1" outlineLevel="1">
      <c r="A1303" s="278" t="s">
        <v>1735</v>
      </c>
      <c r="B1303" s="286">
        <v>1024</v>
      </c>
      <c r="C1303" s="280"/>
      <c r="D1303" s="271"/>
      <c r="E1303" s="295"/>
      <c r="F1303" s="295"/>
      <c r="G1303" s="295"/>
      <c r="H1303" s="295"/>
      <c r="I1303" s="295"/>
      <c r="J1303" s="360"/>
    </row>
    <row r="1304" spans="1:10" ht="15" hidden="1" customHeight="1" outlineLevel="1">
      <c r="A1304" s="310" t="s">
        <v>1736</v>
      </c>
      <c r="B1304" s="149" t="s">
        <v>1737</v>
      </c>
      <c r="C1304" s="283"/>
      <c r="D1304" s="284"/>
      <c r="E1304" s="305"/>
      <c r="F1304" s="305"/>
      <c r="G1304" s="305"/>
      <c r="H1304" s="305"/>
      <c r="I1304" s="305"/>
      <c r="J1304" s="321"/>
    </row>
    <row r="1305" spans="1:10" ht="15" hidden="1" customHeight="1" outlineLevel="1">
      <c r="A1305" s="393" t="s">
        <v>1738</v>
      </c>
      <c r="B1305" s="150" t="s">
        <v>1737</v>
      </c>
      <c r="C1305" s="437"/>
      <c r="D1305" s="435"/>
    </row>
    <row r="1306" spans="1:10" ht="15" hidden="1" customHeight="1" outlineLevel="1">
      <c r="A1306" s="393" t="s">
        <v>1739</v>
      </c>
      <c r="B1306" s="150">
        <v>100</v>
      </c>
      <c r="C1306" s="437"/>
      <c r="D1306" s="435"/>
    </row>
    <row r="1307" spans="1:10" ht="15" hidden="1" customHeight="1" outlineLevel="1">
      <c r="A1307" s="393" t="s">
        <v>1740</v>
      </c>
      <c r="B1307" s="150" t="s">
        <v>1741</v>
      </c>
      <c r="C1307" s="437"/>
      <c r="D1307" s="435"/>
    </row>
    <row r="1308" spans="1:10" ht="15" hidden="1" customHeight="1" outlineLevel="1">
      <c r="A1308" s="394" t="s">
        <v>1742</v>
      </c>
      <c r="B1308" s="281" t="s">
        <v>1743</v>
      </c>
      <c r="C1308" s="325"/>
      <c r="D1308" s="317"/>
      <c r="E1308" s="326"/>
      <c r="F1308" s="326"/>
      <c r="G1308" s="326"/>
      <c r="H1308" s="326"/>
      <c r="I1308" s="326"/>
      <c r="J1308" s="176"/>
    </row>
    <row r="1309" spans="1:10" ht="15" hidden="1" customHeight="1" outlineLevel="1">
      <c r="A1309" s="310" t="s">
        <v>1147</v>
      </c>
      <c r="B1309" s="149" t="s">
        <v>111</v>
      </c>
      <c r="C1309" s="283"/>
      <c r="D1309" s="284"/>
      <c r="E1309" s="305"/>
      <c r="F1309" s="305"/>
      <c r="G1309" s="305"/>
      <c r="H1309" s="305"/>
      <c r="I1309" s="305"/>
      <c r="J1309" s="321"/>
    </row>
    <row r="1310" spans="1:10" ht="15" hidden="1" customHeight="1" outlineLevel="1">
      <c r="A1310" s="323" t="s">
        <v>1744</v>
      </c>
      <c r="B1310" s="150">
        <v>600</v>
      </c>
      <c r="C1310" s="437"/>
      <c r="D1310" s="435"/>
    </row>
    <row r="1311" spans="1:10" ht="15" hidden="1" customHeight="1" outlineLevel="1">
      <c r="A1311" s="324" t="s">
        <v>1745</v>
      </c>
      <c r="B1311" s="281">
        <v>20</v>
      </c>
      <c r="C1311" s="325"/>
      <c r="D1311" s="317"/>
      <c r="E1311" s="326"/>
      <c r="F1311" s="326"/>
      <c r="G1311" s="326"/>
      <c r="H1311" s="326"/>
      <c r="I1311" s="326"/>
      <c r="J1311" s="176"/>
    </row>
    <row r="1312" spans="1:10" s="9" customFormat="1" ht="15" hidden="1" customHeight="1" outlineLevel="1">
      <c r="A1312" s="310" t="s">
        <v>1086</v>
      </c>
      <c r="B1312" s="149" t="s">
        <v>295</v>
      </c>
      <c r="C1312" s="283"/>
      <c r="D1312" s="284"/>
      <c r="E1312" s="305"/>
      <c r="F1312" s="305"/>
      <c r="G1312" s="305"/>
      <c r="H1312" s="305"/>
      <c r="I1312" s="305"/>
      <c r="J1312" s="321"/>
    </row>
    <row r="1313" spans="1:10" s="9" customFormat="1" ht="15" hidden="1" customHeight="1" outlineLevel="1">
      <c r="A1313" s="323" t="s">
        <v>1746</v>
      </c>
      <c r="B1313" s="150" t="s">
        <v>1741</v>
      </c>
      <c r="C1313" s="437"/>
      <c r="D1313" s="435"/>
      <c r="E1313" s="131"/>
      <c r="F1313" s="131"/>
      <c r="G1313" s="131"/>
      <c r="H1313" s="131"/>
      <c r="I1313" s="131"/>
    </row>
    <row r="1314" spans="1:10" s="9" customFormat="1" ht="15" hidden="1" customHeight="1" outlineLevel="1">
      <c r="A1314" s="323" t="s">
        <v>1747</v>
      </c>
      <c r="B1314" s="150" t="s">
        <v>1741</v>
      </c>
      <c r="C1314" s="437"/>
      <c r="D1314" s="435"/>
      <c r="E1314" s="131"/>
      <c r="F1314" s="131"/>
      <c r="G1314" s="131"/>
      <c r="H1314" s="131"/>
      <c r="I1314" s="131"/>
    </row>
    <row r="1315" spans="1:10" s="9" customFormat="1" ht="15" hidden="1" customHeight="1" outlineLevel="1">
      <c r="A1315" s="324" t="s">
        <v>1748</v>
      </c>
      <c r="B1315" s="281">
        <v>8</v>
      </c>
      <c r="C1315" s="325"/>
      <c r="D1315" s="317"/>
      <c r="E1315" s="326"/>
      <c r="F1315" s="326"/>
      <c r="G1315" s="326"/>
      <c r="H1315" s="326"/>
      <c r="I1315" s="326"/>
      <c r="J1315" s="176"/>
    </row>
    <row r="1316" spans="1:10" s="9" customFormat="1" ht="15" hidden="1" customHeight="1" outlineLevel="1">
      <c r="A1316" s="310" t="s">
        <v>1749</v>
      </c>
      <c r="B1316" s="149" t="s">
        <v>295</v>
      </c>
      <c r="C1316" s="283"/>
      <c r="D1316" s="284"/>
      <c r="E1316" s="305"/>
      <c r="F1316" s="305"/>
      <c r="G1316" s="305"/>
      <c r="H1316" s="305"/>
      <c r="I1316" s="305"/>
      <c r="J1316" s="321"/>
    </row>
    <row r="1317" spans="1:10" s="9" customFormat="1" ht="15" hidden="1" customHeight="1" outlineLevel="1">
      <c r="A1317" s="323" t="s">
        <v>1750</v>
      </c>
      <c r="B1317" s="150">
        <v>32</v>
      </c>
      <c r="C1317" s="437"/>
      <c r="D1317" s="435"/>
      <c r="E1317" s="131"/>
      <c r="F1317" s="131"/>
      <c r="G1317" s="131"/>
      <c r="H1317" s="131"/>
      <c r="I1317" s="131"/>
    </row>
    <row r="1318" spans="1:10" s="9" customFormat="1" ht="15" hidden="1" customHeight="1" outlineLevel="1">
      <c r="A1318" s="324" t="s">
        <v>1751</v>
      </c>
      <c r="B1318" s="281">
        <v>32</v>
      </c>
      <c r="C1318" s="325"/>
      <c r="D1318" s="317"/>
      <c r="E1318" s="326"/>
      <c r="F1318" s="326"/>
      <c r="G1318" s="326"/>
      <c r="H1318" s="326"/>
      <c r="I1318" s="326"/>
      <c r="J1318" s="176"/>
    </row>
    <row r="1319" spans="1:10" s="9" customFormat="1" ht="15" hidden="1" customHeight="1" outlineLevel="1">
      <c r="A1319" s="310" t="s">
        <v>2011</v>
      </c>
      <c r="B1319" s="311"/>
      <c r="C1319" s="301"/>
      <c r="D1319" s="312"/>
      <c r="E1319" s="924" t="s">
        <v>902</v>
      </c>
      <c r="F1319" s="924"/>
      <c r="G1319" s="924"/>
      <c r="H1319" s="924"/>
      <c r="I1319" s="924"/>
      <c r="J1319" s="924"/>
    </row>
    <row r="1320" spans="1:10" s="9" customFormat="1" ht="15" hidden="1" customHeight="1" outlineLevel="1">
      <c r="A1320" s="313" t="s">
        <v>2016</v>
      </c>
      <c r="B1320" s="150" t="s">
        <v>2012</v>
      </c>
      <c r="C1320" s="434"/>
      <c r="D1320" s="436"/>
      <c r="E1320" s="925"/>
      <c r="F1320" s="925"/>
      <c r="G1320" s="925"/>
      <c r="H1320" s="925"/>
      <c r="I1320" s="925"/>
      <c r="J1320" s="925"/>
    </row>
    <row r="1321" spans="1:10" s="9" customFormat="1" ht="15" hidden="1" customHeight="1" outlineLevel="1">
      <c r="A1321" s="313" t="s">
        <v>2017</v>
      </c>
      <c r="B1321" s="150" t="s">
        <v>2013</v>
      </c>
      <c r="C1321" s="434"/>
      <c r="D1321" s="436"/>
      <c r="E1321" s="925"/>
      <c r="F1321" s="925"/>
      <c r="G1321" s="925"/>
      <c r="H1321" s="925"/>
      <c r="I1321" s="925"/>
      <c r="J1321" s="925"/>
    </row>
    <row r="1322" spans="1:10" s="9" customFormat="1" ht="15" hidden="1" customHeight="1" outlineLevel="1">
      <c r="A1322" s="313" t="s">
        <v>2018</v>
      </c>
      <c r="B1322" s="150" t="s">
        <v>2014</v>
      </c>
      <c r="C1322" s="434"/>
      <c r="D1322" s="436"/>
      <c r="E1322" s="925"/>
      <c r="F1322" s="925"/>
      <c r="G1322" s="925"/>
      <c r="H1322" s="925"/>
      <c r="I1322" s="925"/>
      <c r="J1322" s="925"/>
    </row>
    <row r="1323" spans="1:10" s="9" customFormat="1" ht="15" hidden="1" customHeight="1" outlineLevel="1">
      <c r="A1323" s="313" t="s">
        <v>2019</v>
      </c>
      <c r="B1323" s="150" t="s">
        <v>2015</v>
      </c>
      <c r="C1323" s="434"/>
      <c r="D1323" s="436"/>
      <c r="E1323" s="926"/>
      <c r="F1323" s="926"/>
      <c r="G1323" s="926"/>
      <c r="H1323" s="926"/>
      <c r="I1323" s="926"/>
      <c r="J1323" s="926"/>
    </row>
    <row r="1324" spans="1:10" s="9" customFormat="1" ht="15" hidden="1" customHeight="1" outlineLevel="1">
      <c r="A1324" s="278" t="s">
        <v>907</v>
      </c>
      <c r="B1324" s="286">
        <v>128</v>
      </c>
      <c r="C1324" s="274"/>
      <c r="D1324" s="271"/>
      <c r="E1324" s="295"/>
      <c r="F1324" s="295"/>
      <c r="G1324" s="295"/>
      <c r="H1324" s="295"/>
      <c r="I1324" s="295"/>
      <c r="J1324" s="295"/>
    </row>
    <row r="1325" spans="1:10" s="9" customFormat="1" ht="15" hidden="1" customHeight="1" outlineLevel="1">
      <c r="A1325" s="282" t="s">
        <v>905</v>
      </c>
      <c r="B1325" s="311"/>
      <c r="C1325" s="301"/>
      <c r="D1325" s="284"/>
      <c r="E1325" s="315"/>
      <c r="F1325" s="315"/>
      <c r="G1325" s="315"/>
      <c r="H1325" s="315"/>
      <c r="I1325" s="315"/>
      <c r="J1325" s="305"/>
    </row>
    <row r="1326" spans="1:10" s="9" customFormat="1" ht="15" hidden="1" customHeight="1" outlineLevel="1">
      <c r="A1326" s="313" t="s">
        <v>903</v>
      </c>
      <c r="B1326" s="150">
        <v>256</v>
      </c>
      <c r="C1326" s="434"/>
      <c r="D1326" s="435"/>
      <c r="E1326" s="141"/>
      <c r="F1326" s="141"/>
      <c r="G1326" s="141"/>
      <c r="H1326" s="141"/>
      <c r="I1326" s="141"/>
      <c r="J1326" s="131"/>
    </row>
    <row r="1327" spans="1:10" s="9" customFormat="1" ht="15" hidden="1" customHeight="1" outlineLevel="1">
      <c r="A1327" s="316" t="s">
        <v>904</v>
      </c>
      <c r="B1327" s="281">
        <v>64</v>
      </c>
      <c r="C1327" s="304"/>
      <c r="D1327" s="317"/>
      <c r="E1327" s="318"/>
      <c r="F1327" s="318"/>
      <c r="G1327" s="318"/>
      <c r="H1327" s="318"/>
      <c r="I1327" s="318"/>
      <c r="J1327" s="326"/>
    </row>
    <row r="1328" spans="1:10" s="9" customFormat="1" ht="15" hidden="1" customHeight="1" outlineLevel="1">
      <c r="A1328" s="282" t="s">
        <v>906</v>
      </c>
      <c r="B1328" s="311"/>
      <c r="C1328" s="301"/>
      <c r="D1328" s="284"/>
      <c r="E1328" s="315"/>
      <c r="F1328" s="315"/>
      <c r="G1328" s="315"/>
      <c r="H1328" s="315"/>
      <c r="I1328" s="315"/>
      <c r="J1328" s="305"/>
    </row>
    <row r="1329" spans="1:10" s="9" customFormat="1" ht="15" hidden="1" customHeight="1" outlineLevel="1">
      <c r="A1329" s="313" t="s">
        <v>903</v>
      </c>
      <c r="B1329" s="150">
        <v>512</v>
      </c>
      <c r="C1329" s="434"/>
      <c r="D1329" s="435"/>
      <c r="E1329" s="141"/>
      <c r="F1329" s="141"/>
      <c r="G1329" s="141"/>
      <c r="H1329" s="141"/>
      <c r="I1329" s="141"/>
      <c r="J1329" s="131"/>
    </row>
    <row r="1330" spans="1:10" s="9" customFormat="1" ht="15" hidden="1" customHeight="1" outlineLevel="1">
      <c r="A1330" s="282" t="s">
        <v>1753</v>
      </c>
      <c r="B1330" s="311"/>
      <c r="C1330" s="301"/>
      <c r="D1330" s="284"/>
      <c r="E1330" s="315"/>
      <c r="F1330" s="315"/>
      <c r="G1330" s="315"/>
      <c r="H1330" s="315"/>
      <c r="I1330" s="315"/>
      <c r="J1330" s="305"/>
    </row>
    <row r="1331" spans="1:10" s="9" customFormat="1" ht="15" hidden="1" customHeight="1" outlineLevel="1">
      <c r="A1331" s="313" t="s">
        <v>903</v>
      </c>
      <c r="B1331" s="314">
        <v>1024</v>
      </c>
      <c r="C1331" s="434"/>
      <c r="D1331" s="435"/>
      <c r="E1331" s="141"/>
      <c r="F1331" s="141"/>
      <c r="G1331" s="141"/>
      <c r="H1331" s="141"/>
      <c r="I1331" s="141"/>
      <c r="J1331" s="131"/>
    </row>
    <row r="1332" spans="1:10" s="9" customFormat="1" ht="15" hidden="1" customHeight="1" outlineLevel="1">
      <c r="A1332" s="319" t="s">
        <v>904</v>
      </c>
      <c r="B1332" s="314">
        <v>256</v>
      </c>
      <c r="C1332" s="434"/>
      <c r="D1332" s="435"/>
      <c r="E1332" s="141"/>
      <c r="F1332" s="141"/>
      <c r="G1332" s="141"/>
      <c r="H1332" s="141"/>
      <c r="I1332" s="141"/>
      <c r="J1332" s="131"/>
    </row>
    <row r="1333" spans="1:10" s="9" customFormat="1" ht="15" hidden="1" customHeight="1" outlineLevel="1">
      <c r="A1333" s="282" t="s">
        <v>1045</v>
      </c>
      <c r="B1333" s="149" t="s">
        <v>295</v>
      </c>
      <c r="C1333" s="283"/>
      <c r="D1333" s="284"/>
      <c r="E1333" s="305"/>
      <c r="F1333" s="305"/>
      <c r="G1333" s="305"/>
      <c r="H1333" s="305"/>
      <c r="I1333" s="305"/>
      <c r="J1333" s="321"/>
    </row>
    <row r="1334" spans="1:10" s="9" customFormat="1" ht="15" hidden="1" customHeight="1" outlineLevel="1">
      <c r="A1334" s="323" t="s">
        <v>1754</v>
      </c>
      <c r="B1334" s="150">
        <v>400</v>
      </c>
      <c r="C1334" s="437"/>
      <c r="D1334" s="435"/>
      <c r="E1334" s="131"/>
      <c r="F1334" s="131"/>
      <c r="G1334" s="131"/>
      <c r="H1334" s="131"/>
      <c r="I1334" s="131"/>
    </row>
    <row r="1335" spans="1:10" s="9" customFormat="1" ht="15" hidden="1" customHeight="1" outlineLevel="1">
      <c r="A1335" s="323" t="s">
        <v>1755</v>
      </c>
      <c r="B1335" s="150">
        <v>400</v>
      </c>
      <c r="C1335" s="437"/>
      <c r="D1335" s="435"/>
      <c r="E1335" s="131"/>
      <c r="F1335" s="131"/>
      <c r="G1335" s="131"/>
      <c r="H1335" s="131"/>
      <c r="I1335" s="131"/>
    </row>
    <row r="1336" spans="1:10" s="9" customFormat="1" ht="15" hidden="1" customHeight="1" outlineLevel="1">
      <c r="A1336" s="324" t="s">
        <v>1756</v>
      </c>
      <c r="B1336" s="281">
        <v>100</v>
      </c>
      <c r="C1336" s="325"/>
      <c r="D1336" s="317"/>
      <c r="E1336" s="326"/>
      <c r="F1336" s="326"/>
      <c r="G1336" s="326"/>
      <c r="H1336" s="326"/>
      <c r="I1336" s="326"/>
      <c r="J1336" s="176"/>
    </row>
    <row r="1337" spans="1:10" s="9" customFormat="1" ht="15" hidden="1" customHeight="1" outlineLevel="1">
      <c r="A1337" s="282" t="s">
        <v>1757</v>
      </c>
      <c r="B1337" s="149" t="s">
        <v>295</v>
      </c>
      <c r="C1337" s="283"/>
      <c r="D1337" s="284"/>
      <c r="E1337" s="305"/>
      <c r="F1337" s="305"/>
      <c r="G1337" s="305"/>
      <c r="H1337" s="305"/>
      <c r="I1337" s="305"/>
      <c r="J1337" s="321"/>
    </row>
    <row r="1338" spans="1:10" s="9" customFormat="1" ht="15" hidden="1" customHeight="1" outlineLevel="1">
      <c r="A1338" s="323" t="s">
        <v>1758</v>
      </c>
      <c r="B1338" s="150">
        <v>8</v>
      </c>
      <c r="C1338" s="437"/>
      <c r="D1338" s="435"/>
      <c r="E1338" s="131"/>
      <c r="F1338" s="131"/>
      <c r="G1338" s="131"/>
      <c r="H1338" s="131"/>
      <c r="I1338" s="131"/>
    </row>
    <row r="1339" spans="1:10" s="9" customFormat="1" ht="15" hidden="1" customHeight="1" outlineLevel="1">
      <c r="A1339" s="323" t="s">
        <v>1759</v>
      </c>
      <c r="B1339" s="150">
        <v>1</v>
      </c>
      <c r="C1339" s="437"/>
      <c r="D1339" s="435"/>
      <c r="E1339" s="131"/>
      <c r="F1339" s="131"/>
      <c r="G1339" s="131"/>
      <c r="H1339" s="131"/>
      <c r="I1339" s="131"/>
    </row>
    <row r="1340" spans="1:10" s="9" customFormat="1" ht="15" hidden="1" customHeight="1" outlineLevel="1">
      <c r="A1340" s="324" t="s">
        <v>1760</v>
      </c>
      <c r="B1340" s="281">
        <v>16</v>
      </c>
      <c r="C1340" s="325"/>
      <c r="D1340" s="317"/>
      <c r="E1340" s="326"/>
      <c r="F1340" s="326"/>
      <c r="G1340" s="326"/>
      <c r="H1340" s="326"/>
      <c r="I1340" s="326"/>
      <c r="J1340" s="176"/>
    </row>
    <row r="1341" spans="1:10" s="9" customFormat="1" ht="15" hidden="1" customHeight="1" outlineLevel="1">
      <c r="A1341" s="282" t="s">
        <v>1761</v>
      </c>
      <c r="B1341" s="149" t="s">
        <v>295</v>
      </c>
      <c r="C1341" s="283"/>
      <c r="D1341" s="284"/>
      <c r="E1341" s="305"/>
      <c r="F1341" s="305"/>
      <c r="G1341" s="305"/>
      <c r="H1341" s="305"/>
      <c r="I1341" s="305"/>
      <c r="J1341" s="321"/>
    </row>
    <row r="1342" spans="1:10" s="9" customFormat="1" ht="15" hidden="1" customHeight="1" outlineLevel="1">
      <c r="A1342" s="323" t="s">
        <v>1762</v>
      </c>
      <c r="B1342" s="150">
        <v>256</v>
      </c>
      <c r="C1342" s="437"/>
      <c r="D1342" s="435"/>
      <c r="E1342" s="131"/>
      <c r="F1342" s="131"/>
      <c r="G1342" s="131"/>
      <c r="H1342" s="131"/>
      <c r="I1342" s="131"/>
    </row>
    <row r="1343" spans="1:10" s="9" customFormat="1" ht="15" hidden="1" customHeight="1" outlineLevel="1">
      <c r="A1343" s="324" t="s">
        <v>1763</v>
      </c>
      <c r="B1343" s="281" t="s">
        <v>1728</v>
      </c>
      <c r="C1343" s="325"/>
      <c r="D1343" s="317"/>
      <c r="E1343" s="326"/>
      <c r="F1343" s="326"/>
      <c r="G1343" s="326"/>
      <c r="H1343" s="326"/>
      <c r="I1343" s="326"/>
      <c r="J1343" s="176"/>
    </row>
    <row r="1344" spans="1:10" s="9" customFormat="1" ht="15" hidden="1" customHeight="1" outlineLevel="1">
      <c r="A1344" s="310" t="s">
        <v>1064</v>
      </c>
      <c r="B1344" s="149" t="s">
        <v>295</v>
      </c>
      <c r="C1344" s="283"/>
      <c r="D1344" s="284"/>
      <c r="E1344" s="305"/>
      <c r="F1344" s="305"/>
      <c r="G1344" s="305"/>
      <c r="H1344" s="305"/>
      <c r="I1344" s="305"/>
      <c r="J1344" s="321"/>
    </row>
    <row r="1345" spans="1:10" s="9" customFormat="1" ht="15" hidden="1" customHeight="1" outlineLevel="1">
      <c r="A1345" s="323" t="s">
        <v>1764</v>
      </c>
      <c r="B1345" s="150">
        <v>16</v>
      </c>
      <c r="C1345" s="437"/>
      <c r="D1345" s="435"/>
      <c r="E1345" s="131"/>
      <c r="F1345" s="131"/>
      <c r="G1345" s="131"/>
      <c r="H1345" s="131"/>
      <c r="I1345" s="131"/>
    </row>
    <row r="1346" spans="1:10" s="9" customFormat="1" ht="15" hidden="1" customHeight="1" outlineLevel="1">
      <c r="A1346" s="323" t="s">
        <v>1765</v>
      </c>
      <c r="B1346" s="150">
        <v>8</v>
      </c>
      <c r="C1346" s="437"/>
      <c r="D1346" s="435"/>
      <c r="E1346" s="131"/>
      <c r="F1346" s="131"/>
      <c r="G1346" s="131"/>
      <c r="H1346" s="131"/>
      <c r="I1346" s="131"/>
    </row>
    <row r="1347" spans="1:10" s="9" customFormat="1" ht="15" hidden="1" customHeight="1" outlineLevel="1">
      <c r="A1347" s="323" t="s">
        <v>1766</v>
      </c>
      <c r="B1347" s="150">
        <v>6</v>
      </c>
      <c r="C1347" s="437"/>
      <c r="D1347" s="435"/>
      <c r="E1347" s="131"/>
      <c r="F1347" s="131"/>
      <c r="G1347" s="131"/>
      <c r="H1347" s="131"/>
      <c r="I1347" s="131"/>
    </row>
    <row r="1348" spans="1:10" s="9" customFormat="1" ht="15" hidden="1" customHeight="1" outlineLevel="1">
      <c r="A1348" s="323" t="s">
        <v>1767</v>
      </c>
      <c r="B1348" s="150">
        <v>64</v>
      </c>
      <c r="C1348" s="437"/>
      <c r="D1348" s="435"/>
      <c r="E1348" s="131"/>
      <c r="F1348" s="131"/>
      <c r="G1348" s="131"/>
      <c r="H1348" s="131"/>
      <c r="I1348" s="131"/>
    </row>
    <row r="1349" spans="1:10" ht="15" hidden="1" customHeight="1" outlineLevel="1">
      <c r="A1349" s="323" t="s">
        <v>1768</v>
      </c>
      <c r="B1349" s="150">
        <v>128</v>
      </c>
      <c r="C1349" s="437"/>
      <c r="D1349" s="435"/>
    </row>
    <row r="1350" spans="1:10" ht="15" hidden="1" customHeight="1" outlineLevel="1">
      <c r="A1350" s="324" t="s">
        <v>1769</v>
      </c>
      <c r="B1350" s="281">
        <v>32</v>
      </c>
      <c r="C1350" s="325"/>
      <c r="D1350" s="317"/>
      <c r="E1350" s="326"/>
      <c r="F1350" s="326"/>
      <c r="G1350" s="326"/>
      <c r="H1350" s="326"/>
      <c r="I1350" s="326"/>
      <c r="J1350" s="176"/>
    </row>
    <row r="1351" spans="1:10" ht="15" hidden="1" customHeight="1" outlineLevel="1">
      <c r="A1351" s="282" t="s">
        <v>1770</v>
      </c>
      <c r="B1351" s="149" t="s">
        <v>295</v>
      </c>
      <c r="C1351" s="283"/>
      <c r="D1351" s="284"/>
      <c r="E1351" s="305"/>
      <c r="F1351" s="305"/>
      <c r="G1351" s="305"/>
      <c r="H1351" s="305"/>
      <c r="I1351" s="305"/>
      <c r="J1351" s="321"/>
    </row>
    <row r="1352" spans="1:10" ht="15" hidden="1" customHeight="1" outlineLevel="1">
      <c r="A1352" s="323" t="s">
        <v>1762</v>
      </c>
      <c r="B1352" s="150">
        <v>16</v>
      </c>
      <c r="C1352" s="437"/>
      <c r="D1352" s="435"/>
    </row>
    <row r="1353" spans="1:10" ht="15" hidden="1" customHeight="1" outlineLevel="1">
      <c r="A1353" s="323" t="s">
        <v>1771</v>
      </c>
      <c r="B1353" s="150">
        <v>5</v>
      </c>
      <c r="C1353" s="437"/>
      <c r="D1353" s="435"/>
    </row>
    <row r="1354" spans="1:10" ht="15" hidden="1" customHeight="1" outlineLevel="1">
      <c r="A1354" s="323" t="s">
        <v>1772</v>
      </c>
      <c r="B1354" s="150">
        <v>8</v>
      </c>
      <c r="C1354" s="437"/>
      <c r="D1354" s="435"/>
    </row>
    <row r="1355" spans="1:10" ht="15" hidden="1" customHeight="1" outlineLevel="1">
      <c r="A1355" s="324" t="s">
        <v>1773</v>
      </c>
      <c r="B1355" s="281">
        <v>10</v>
      </c>
      <c r="C1355" s="325"/>
      <c r="D1355" s="317"/>
      <c r="E1355" s="326"/>
      <c r="F1355" s="326"/>
      <c r="G1355" s="326"/>
      <c r="H1355" s="326"/>
      <c r="I1355" s="326"/>
      <c r="J1355" s="176"/>
    </row>
    <row r="1356" spans="1:10" ht="15" hidden="1" customHeight="1" outlineLevel="1">
      <c r="A1356" s="282" t="s">
        <v>1774</v>
      </c>
      <c r="B1356" s="149" t="s">
        <v>295</v>
      </c>
      <c r="C1356" s="283"/>
      <c r="D1356" s="284"/>
      <c r="E1356" s="305"/>
      <c r="F1356" s="305"/>
      <c r="G1356" s="305"/>
      <c r="H1356" s="305"/>
      <c r="I1356" s="305"/>
      <c r="J1356" s="321"/>
    </row>
    <row r="1357" spans="1:10" ht="15" hidden="1" customHeight="1" outlineLevel="1">
      <c r="A1357" s="323" t="s">
        <v>2070</v>
      </c>
      <c r="B1357" s="314" t="s">
        <v>2072</v>
      </c>
      <c r="C1357" s="437" t="s">
        <v>2073</v>
      </c>
      <c r="D1357" s="437"/>
      <c r="E1357" s="9"/>
      <c r="F1357" s="9"/>
      <c r="G1357" s="429" t="s">
        <v>1752</v>
      </c>
      <c r="H1357" s="9"/>
      <c r="I1357" s="9"/>
      <c r="J1357" s="1"/>
    </row>
    <row r="1358" spans="1:10" ht="15" hidden="1" customHeight="1" outlineLevel="1">
      <c r="A1358" s="323" t="s">
        <v>2071</v>
      </c>
      <c r="B1358" s="150" t="s">
        <v>2074</v>
      </c>
      <c r="C1358" s="437" t="s">
        <v>2075</v>
      </c>
      <c r="D1358" s="437"/>
    </row>
    <row r="1359" spans="1:10" ht="15" hidden="1" customHeight="1" outlineLevel="1">
      <c r="A1359" s="395" t="s">
        <v>1775</v>
      </c>
      <c r="B1359" s="281">
        <v>128</v>
      </c>
      <c r="C1359" s="325"/>
      <c r="D1359" s="317"/>
      <c r="E1359" s="326"/>
      <c r="F1359" s="326"/>
      <c r="G1359" s="326"/>
      <c r="H1359" s="326"/>
      <c r="I1359" s="326"/>
      <c r="J1359" s="176"/>
    </row>
    <row r="1360" spans="1:10" ht="15" hidden="1" customHeight="1" outlineLevel="1">
      <c r="A1360" s="282" t="s">
        <v>1776</v>
      </c>
      <c r="B1360" s="149">
        <v>16</v>
      </c>
      <c r="C1360" s="283"/>
      <c r="D1360" s="283"/>
      <c r="E1360" s="305"/>
      <c r="F1360" s="305"/>
      <c r="G1360" s="305"/>
      <c r="H1360" s="305"/>
      <c r="I1360" s="305"/>
      <c r="J1360" s="321"/>
    </row>
    <row r="1361" spans="1:10" ht="15" hidden="1" customHeight="1" outlineLevel="1">
      <c r="A1361" s="332" t="s">
        <v>1777</v>
      </c>
      <c r="B1361" s="149">
        <v>128</v>
      </c>
      <c r="C1361" s="283"/>
      <c r="D1361" s="283"/>
      <c r="E1361" s="295"/>
      <c r="F1361" s="295"/>
      <c r="G1361" s="295"/>
      <c r="H1361" s="295"/>
      <c r="I1361" s="295"/>
      <c r="J1361" s="360"/>
    </row>
    <row r="1362" spans="1:10" ht="15" hidden="1" customHeight="1" outlineLevel="1">
      <c r="A1362" s="332" t="s">
        <v>1778</v>
      </c>
      <c r="B1362" s="311">
        <v>2048</v>
      </c>
      <c r="C1362" s="283"/>
      <c r="D1362" s="283"/>
      <c r="E1362" s="295"/>
      <c r="F1362" s="295"/>
      <c r="G1362" s="295"/>
      <c r="H1362" s="295"/>
      <c r="I1362" s="295"/>
      <c r="J1362" s="360"/>
    </row>
    <row r="1363" spans="1:10" ht="15" hidden="1" customHeight="1" outlineLevel="1">
      <c r="A1363" s="282" t="s">
        <v>1779</v>
      </c>
      <c r="B1363" s="396" t="s">
        <v>2076</v>
      </c>
      <c r="C1363" s="397"/>
      <c r="D1363" s="398"/>
      <c r="E1363" s="399"/>
      <c r="F1363" s="399"/>
      <c r="G1363" s="399"/>
      <c r="H1363" s="399"/>
      <c r="I1363" s="399"/>
      <c r="J1363" s="430"/>
    </row>
    <row r="1364" spans="1:10" ht="15" hidden="1" customHeight="1" outlineLevel="1">
      <c r="A1364" s="282" t="s">
        <v>1780</v>
      </c>
      <c r="B1364" s="149" t="s">
        <v>295</v>
      </c>
      <c r="C1364" s="283"/>
      <c r="D1364" s="284"/>
      <c r="E1364" s="305"/>
      <c r="F1364" s="305"/>
      <c r="G1364" s="305"/>
      <c r="H1364" s="305"/>
      <c r="I1364" s="305"/>
      <c r="J1364" s="321"/>
    </row>
    <row r="1365" spans="1:10" ht="15" hidden="1" customHeight="1" outlineLevel="1">
      <c r="A1365" s="323" t="s">
        <v>1781</v>
      </c>
      <c r="B1365" s="150" t="s">
        <v>2077</v>
      </c>
      <c r="C1365" s="437"/>
      <c r="D1365" s="437"/>
    </row>
    <row r="1366" spans="1:10" ht="15" hidden="1" customHeight="1" outlineLevel="1">
      <c r="A1366" s="282" t="s">
        <v>1782</v>
      </c>
      <c r="B1366" s="149" t="s">
        <v>295</v>
      </c>
      <c r="C1366" s="283"/>
      <c r="D1366" s="284"/>
      <c r="E1366" s="305"/>
      <c r="F1366" s="305"/>
      <c r="G1366" s="305"/>
      <c r="H1366" s="305"/>
      <c r="I1366" s="305"/>
      <c r="J1366" s="321"/>
    </row>
    <row r="1367" spans="1:10" ht="15" hidden="1" customHeight="1" outlineLevel="1">
      <c r="A1367" s="323" t="s">
        <v>1783</v>
      </c>
      <c r="B1367" s="150" t="s">
        <v>2078</v>
      </c>
      <c r="C1367" s="437"/>
      <c r="D1367" s="437"/>
    </row>
    <row r="1368" spans="1:10" ht="15" hidden="1" customHeight="1" outlineLevel="1">
      <c r="A1368" s="323" t="s">
        <v>1784</v>
      </c>
      <c r="B1368" s="401" t="s">
        <v>1785</v>
      </c>
      <c r="C1368" s="437"/>
      <c r="D1368" s="437"/>
    </row>
    <row r="1369" spans="1:10" ht="15" hidden="1" customHeight="1" outlineLevel="1">
      <c r="A1369" s="323" t="s">
        <v>1786</v>
      </c>
      <c r="B1369" s="150">
        <v>256</v>
      </c>
      <c r="C1369" s="437"/>
      <c r="D1369" s="435"/>
    </row>
    <row r="1370" spans="1:10" ht="15" hidden="1" customHeight="1" outlineLevel="1">
      <c r="A1370" s="323" t="s">
        <v>1787</v>
      </c>
      <c r="B1370" s="150">
        <v>256</v>
      </c>
      <c r="C1370" s="437"/>
      <c r="D1370" s="435"/>
    </row>
    <row r="1371" spans="1:10" ht="15" hidden="1" customHeight="1" outlineLevel="1">
      <c r="A1371" s="323" t="s">
        <v>1788</v>
      </c>
      <c r="B1371" s="150">
        <v>256</v>
      </c>
      <c r="C1371" s="437"/>
      <c r="D1371" s="435"/>
    </row>
    <row r="1372" spans="1:10" ht="15" hidden="1" customHeight="1" outlineLevel="1">
      <c r="A1372" s="323" t="s">
        <v>1789</v>
      </c>
      <c r="B1372" s="150">
        <v>5</v>
      </c>
      <c r="C1372" s="437"/>
      <c r="D1372" s="435"/>
    </row>
    <row r="1373" spans="1:10" ht="15" hidden="1" customHeight="1" outlineLevel="1">
      <c r="A1373" s="323" t="s">
        <v>1790</v>
      </c>
      <c r="B1373" s="150">
        <v>20</v>
      </c>
      <c r="C1373" s="437"/>
      <c r="D1373" s="435"/>
    </row>
    <row r="1374" spans="1:10" ht="15" hidden="1" customHeight="1" outlineLevel="1">
      <c r="A1374" s="323" t="s">
        <v>1791</v>
      </c>
      <c r="B1374" s="150">
        <v>5</v>
      </c>
      <c r="C1374" s="437"/>
      <c r="D1374" s="435"/>
    </row>
    <row r="1375" spans="1:10" ht="15" hidden="1" customHeight="1" outlineLevel="1">
      <c r="A1375" s="323" t="s">
        <v>1792</v>
      </c>
      <c r="B1375" s="150">
        <v>64</v>
      </c>
      <c r="C1375" s="437"/>
      <c r="D1375" s="435"/>
    </row>
    <row r="1376" spans="1:10" ht="15" hidden="1" customHeight="1" outlineLevel="1">
      <c r="A1376" s="342" t="s">
        <v>1793</v>
      </c>
      <c r="B1376" s="149" t="s">
        <v>295</v>
      </c>
      <c r="C1376" s="283"/>
      <c r="D1376" s="284"/>
      <c r="E1376" s="305"/>
      <c r="F1376" s="305"/>
      <c r="G1376" s="305"/>
      <c r="H1376" s="305"/>
      <c r="I1376" s="305"/>
      <c r="J1376" s="321"/>
    </row>
    <row r="1377" spans="1:10" ht="15" hidden="1" customHeight="1" outlineLevel="1">
      <c r="A1377" s="323" t="s">
        <v>1794</v>
      </c>
      <c r="B1377" s="150">
        <v>100</v>
      </c>
      <c r="C1377" s="437"/>
      <c r="D1377" s="435"/>
    </row>
    <row r="1378" spans="1:10" s="9" customFormat="1" ht="15" hidden="1" customHeight="1" outlineLevel="1">
      <c r="A1378" s="323" t="s">
        <v>1795</v>
      </c>
      <c r="B1378" s="314" t="s">
        <v>1796</v>
      </c>
      <c r="C1378" s="437"/>
      <c r="D1378" s="435"/>
      <c r="E1378" s="131"/>
      <c r="F1378" s="131"/>
      <c r="G1378" s="131"/>
      <c r="H1378" s="131"/>
      <c r="I1378" s="131"/>
    </row>
    <row r="1379" spans="1:10" s="9" customFormat="1" ht="15" hidden="1" customHeight="1" outlineLevel="1">
      <c r="A1379" s="323" t="s">
        <v>2079</v>
      </c>
      <c r="B1379" s="314" t="s">
        <v>1796</v>
      </c>
      <c r="C1379" s="437"/>
      <c r="D1379" s="435"/>
      <c r="E1379" s="131"/>
      <c r="F1379" s="131"/>
      <c r="G1379" s="131"/>
      <c r="H1379" s="131"/>
      <c r="I1379" s="131"/>
    </row>
    <row r="1380" spans="1:10" s="9" customFormat="1" ht="15" hidden="1" customHeight="1" outlineLevel="1">
      <c r="A1380" s="323" t="s">
        <v>1797</v>
      </c>
      <c r="B1380" s="150" t="s">
        <v>2080</v>
      </c>
      <c r="C1380" s="437"/>
      <c r="D1380" s="435"/>
      <c r="E1380" s="131"/>
      <c r="F1380" s="131"/>
      <c r="G1380" s="131"/>
      <c r="H1380" s="131"/>
      <c r="I1380" s="131"/>
    </row>
    <row r="1381" spans="1:10" s="9" customFormat="1" ht="15" hidden="1" customHeight="1" outlineLevel="1">
      <c r="A1381" s="323" t="s">
        <v>1798</v>
      </c>
      <c r="B1381" s="150" t="s">
        <v>1799</v>
      </c>
      <c r="C1381" s="437"/>
      <c r="D1381" s="435"/>
      <c r="E1381" s="131"/>
      <c r="F1381" s="131"/>
      <c r="G1381" s="131"/>
      <c r="H1381" s="131"/>
      <c r="I1381" s="131"/>
    </row>
    <row r="1382" spans="1:10" s="9" customFormat="1" ht="15" hidden="1" customHeight="1" outlineLevel="1">
      <c r="A1382" s="323" t="s">
        <v>1800</v>
      </c>
      <c r="B1382" s="150">
        <v>128</v>
      </c>
      <c r="C1382" s="437"/>
      <c r="D1382" s="435"/>
      <c r="E1382" s="131"/>
      <c r="F1382" s="131"/>
      <c r="G1382" s="131"/>
      <c r="H1382" s="131"/>
      <c r="I1382" s="131"/>
    </row>
    <row r="1383" spans="1:10" s="9" customFormat="1" ht="15" hidden="1" customHeight="1" outlineLevel="1">
      <c r="A1383" s="342" t="s">
        <v>1801</v>
      </c>
      <c r="B1383" s="149" t="s">
        <v>295</v>
      </c>
      <c r="C1383" s="283"/>
      <c r="D1383" s="284"/>
      <c r="E1383" s="305"/>
      <c r="F1383" s="305"/>
      <c r="G1383" s="305"/>
      <c r="H1383" s="305"/>
      <c r="I1383" s="305"/>
      <c r="J1383" s="321"/>
    </row>
    <row r="1384" spans="1:10" s="9" customFormat="1" ht="15" hidden="1" customHeight="1" outlineLevel="1">
      <c r="A1384" s="350" t="s">
        <v>1802</v>
      </c>
      <c r="B1384" s="150" t="s">
        <v>1803</v>
      </c>
      <c r="C1384" s="437" t="s">
        <v>1804</v>
      </c>
      <c r="D1384" s="435"/>
      <c r="E1384" s="131"/>
      <c r="F1384" s="131"/>
      <c r="G1384" s="131"/>
      <c r="H1384" s="131"/>
      <c r="I1384" s="131"/>
    </row>
    <row r="1385" spans="1:10" s="9" customFormat="1" ht="15" hidden="1" customHeight="1" outlineLevel="1">
      <c r="A1385" s="345" t="s">
        <v>1805</v>
      </c>
      <c r="B1385" s="281">
        <v>3</v>
      </c>
      <c r="C1385" s="325"/>
      <c r="D1385" s="317"/>
      <c r="E1385" s="326"/>
      <c r="F1385" s="326"/>
      <c r="G1385" s="326"/>
      <c r="H1385" s="326"/>
      <c r="I1385" s="326"/>
      <c r="J1385" s="176"/>
    </row>
    <row r="1386" spans="1:10" s="9" customFormat="1" ht="15" hidden="1" customHeight="1" outlineLevel="1">
      <c r="A1386" s="342" t="s">
        <v>1806</v>
      </c>
      <c r="B1386" s="149" t="s">
        <v>295</v>
      </c>
      <c r="C1386" s="283"/>
      <c r="D1386" s="284"/>
      <c r="E1386" s="305"/>
      <c r="F1386" s="305"/>
      <c r="G1386" s="305"/>
      <c r="H1386" s="305"/>
      <c r="I1386" s="305"/>
      <c r="J1386" s="321"/>
    </row>
    <row r="1387" spans="1:10" s="9" customFormat="1" ht="15" hidden="1" customHeight="1" outlineLevel="1">
      <c r="A1387" s="350" t="s">
        <v>1807</v>
      </c>
      <c r="B1387" s="150" t="s">
        <v>1803</v>
      </c>
      <c r="C1387" s="437" t="s">
        <v>1804</v>
      </c>
      <c r="D1387" s="435"/>
      <c r="E1387" s="131"/>
      <c r="F1387" s="131"/>
      <c r="G1387" s="131"/>
      <c r="H1387" s="131"/>
      <c r="I1387" s="131"/>
    </row>
    <row r="1388" spans="1:10" s="9" customFormat="1" ht="15" hidden="1" customHeight="1" outlineLevel="1">
      <c r="A1388" s="350" t="s">
        <v>1808</v>
      </c>
      <c r="B1388" s="150" t="s">
        <v>111</v>
      </c>
      <c r="C1388" s="437"/>
      <c r="D1388" s="435"/>
      <c r="E1388" s="131"/>
      <c r="F1388" s="131"/>
      <c r="G1388" s="131"/>
      <c r="H1388" s="131"/>
      <c r="I1388" s="131"/>
    </row>
    <row r="1389" spans="1:10" s="9" customFormat="1" ht="15" hidden="1" customHeight="1" outlineLevel="1">
      <c r="A1389" s="350" t="s">
        <v>1809</v>
      </c>
      <c r="B1389" s="150">
        <v>13</v>
      </c>
      <c r="C1389" s="437"/>
      <c r="D1389" s="435"/>
      <c r="E1389" s="131"/>
      <c r="F1389" s="131"/>
      <c r="G1389" s="131"/>
      <c r="H1389" s="131"/>
      <c r="I1389" s="131"/>
    </row>
    <row r="1390" spans="1:10" s="9" customFormat="1" ht="15" hidden="1" customHeight="1" outlineLevel="1">
      <c r="A1390" s="350" t="s">
        <v>1810</v>
      </c>
      <c r="B1390" s="150">
        <v>28</v>
      </c>
      <c r="C1390" s="437"/>
      <c r="D1390" s="435"/>
      <c r="E1390" s="131"/>
      <c r="F1390" s="131"/>
      <c r="G1390" s="131"/>
      <c r="H1390" s="131"/>
      <c r="I1390" s="131"/>
    </row>
    <row r="1391" spans="1:10" s="9" customFormat="1" ht="15" hidden="1" customHeight="1" outlineLevel="1">
      <c r="A1391" s="350" t="s">
        <v>1811</v>
      </c>
      <c r="B1391" s="150">
        <v>3</v>
      </c>
      <c r="C1391" s="437"/>
      <c r="D1391" s="435"/>
      <c r="E1391" s="131"/>
      <c r="F1391" s="131"/>
      <c r="G1391" s="131"/>
      <c r="H1391" s="131"/>
      <c r="I1391" s="131"/>
    </row>
    <row r="1392" spans="1:10" s="9" customFormat="1" ht="15" hidden="1" customHeight="1" outlineLevel="1">
      <c r="A1392" s="350" t="s">
        <v>1812</v>
      </c>
      <c r="B1392" s="150">
        <v>116</v>
      </c>
      <c r="C1392" s="437"/>
      <c r="D1392" s="435"/>
      <c r="E1392" s="131"/>
      <c r="F1392" s="131"/>
      <c r="G1392" s="131"/>
      <c r="H1392" s="131"/>
      <c r="I1392" s="131"/>
    </row>
    <row r="1393" spans="1:10" s="9" customFormat="1" ht="15" hidden="1" customHeight="1" outlineLevel="1">
      <c r="A1393" s="350" t="s">
        <v>1813</v>
      </c>
      <c r="B1393" s="150" t="s">
        <v>295</v>
      </c>
      <c r="C1393" s="437"/>
      <c r="D1393" s="435"/>
      <c r="E1393" s="131"/>
      <c r="F1393" s="131"/>
      <c r="G1393" s="131"/>
      <c r="H1393" s="131"/>
      <c r="I1393" s="131"/>
    </row>
    <row r="1394" spans="1:10" s="9" customFormat="1" ht="15" hidden="1" customHeight="1" outlineLevel="1">
      <c r="A1394" s="402" t="s">
        <v>1814</v>
      </c>
      <c r="B1394" s="150">
        <v>32</v>
      </c>
      <c r="C1394" s="437"/>
      <c r="D1394" s="435"/>
      <c r="E1394" s="131"/>
      <c r="F1394" s="131"/>
      <c r="G1394" s="131"/>
      <c r="H1394" s="131"/>
      <c r="I1394" s="131"/>
    </row>
    <row r="1395" spans="1:10" s="9" customFormat="1" ht="15" hidden="1" customHeight="1" outlineLevel="1">
      <c r="A1395" s="402" t="s">
        <v>1815</v>
      </c>
      <c r="B1395" s="150">
        <v>192</v>
      </c>
      <c r="C1395" s="437"/>
      <c r="D1395" s="435"/>
      <c r="E1395" s="131"/>
      <c r="F1395" s="131"/>
      <c r="G1395" s="131"/>
      <c r="H1395" s="131"/>
      <c r="I1395" s="131"/>
    </row>
    <row r="1396" spans="1:10" s="9" customFormat="1" ht="15" hidden="1" customHeight="1" outlineLevel="1">
      <c r="A1396" s="402" t="s">
        <v>1816</v>
      </c>
      <c r="B1396" s="150">
        <v>64</v>
      </c>
      <c r="C1396" s="437"/>
      <c r="D1396" s="435"/>
      <c r="E1396" s="131"/>
      <c r="F1396" s="131"/>
      <c r="G1396" s="131"/>
      <c r="H1396" s="131"/>
      <c r="I1396" s="131"/>
    </row>
    <row r="1397" spans="1:10" s="9" customFormat="1" ht="15" hidden="1" customHeight="1" outlineLevel="1">
      <c r="A1397" s="402" t="s">
        <v>1817</v>
      </c>
      <c r="B1397" s="314">
        <v>768</v>
      </c>
      <c r="C1397" s="437"/>
      <c r="D1397" s="435"/>
      <c r="E1397" s="131"/>
      <c r="F1397" s="131"/>
      <c r="G1397" s="131"/>
      <c r="H1397" s="131"/>
      <c r="I1397" s="131"/>
    </row>
    <row r="1398" spans="1:10" s="9" customFormat="1" ht="15" hidden="1" customHeight="1" outlineLevel="1">
      <c r="A1398" s="402" t="s">
        <v>1818</v>
      </c>
      <c r="B1398" s="314">
        <v>2304</v>
      </c>
      <c r="C1398" s="437"/>
      <c r="D1398" s="435"/>
      <c r="E1398" s="131"/>
      <c r="F1398" s="131"/>
      <c r="G1398" s="131"/>
      <c r="H1398" s="131"/>
      <c r="I1398" s="131"/>
    </row>
    <row r="1399" spans="1:10" s="9" customFormat="1" ht="15" hidden="1" customHeight="1" outlineLevel="1">
      <c r="A1399" s="402" t="s">
        <v>1819</v>
      </c>
      <c r="B1399" s="281">
        <v>26</v>
      </c>
      <c r="C1399" s="325"/>
      <c r="D1399" s="317"/>
      <c r="E1399" s="326"/>
      <c r="F1399" s="326"/>
      <c r="G1399" s="326"/>
      <c r="H1399" s="326"/>
      <c r="I1399" s="326"/>
      <c r="J1399" s="176"/>
    </row>
    <row r="1400" spans="1:10" s="9" customFormat="1" ht="15" hidden="1" customHeight="1" outlineLevel="1" thickBot="1">
      <c r="A1400" s="354" t="s">
        <v>1820</v>
      </c>
      <c r="B1400" s="286">
        <v>48</v>
      </c>
      <c r="C1400" s="280"/>
      <c r="D1400" s="271"/>
      <c r="E1400" s="295"/>
      <c r="F1400" s="295"/>
      <c r="G1400" s="295"/>
      <c r="H1400" s="295"/>
      <c r="I1400" s="295"/>
      <c r="J1400" s="360"/>
    </row>
    <row r="1401" spans="1:10" s="9" customFormat="1" ht="15" customHeight="1" collapsed="1" thickBot="1">
      <c r="A1401" s="143" t="s">
        <v>1821</v>
      </c>
      <c r="B1401" s="144" t="s">
        <v>295</v>
      </c>
      <c r="C1401" s="144"/>
      <c r="D1401" s="144"/>
      <c r="E1401" s="144"/>
      <c r="F1401" s="144"/>
      <c r="G1401" s="144"/>
      <c r="H1401" s="144"/>
      <c r="I1401" s="144"/>
      <c r="J1401" s="144"/>
    </row>
    <row r="1402" spans="1:10" s="9" customFormat="1" ht="15" hidden="1" customHeight="1" outlineLevel="1">
      <c r="A1402" s="278" t="s">
        <v>1822</v>
      </c>
      <c r="B1402" s="286" t="s">
        <v>1823</v>
      </c>
      <c r="C1402" s="280"/>
      <c r="D1402" s="280" t="s">
        <v>2081</v>
      </c>
      <c r="E1402" s="295"/>
      <c r="F1402" s="295"/>
      <c r="G1402" s="295"/>
      <c r="H1402" s="295"/>
      <c r="I1402" s="295"/>
      <c r="J1402" s="360"/>
    </row>
    <row r="1403" spans="1:10" s="9" customFormat="1" ht="15" hidden="1" customHeight="1" outlineLevel="1">
      <c r="A1403" s="278" t="s">
        <v>1824</v>
      </c>
      <c r="B1403" s="286" t="s">
        <v>1825</v>
      </c>
      <c r="C1403" s="280"/>
      <c r="D1403" s="274" t="s">
        <v>67</v>
      </c>
      <c r="E1403" s="295"/>
      <c r="F1403" s="295"/>
      <c r="G1403" s="295"/>
      <c r="H1403" s="295"/>
      <c r="I1403" s="295"/>
      <c r="J1403" s="360"/>
    </row>
    <row r="1404" spans="1:10" s="9" customFormat="1" ht="15" hidden="1" customHeight="1" outlineLevel="1" thickBot="1">
      <c r="A1404" s="278" t="s">
        <v>1826</v>
      </c>
      <c r="B1404" s="286" t="s">
        <v>1825</v>
      </c>
      <c r="C1404" s="280"/>
      <c r="D1404" s="274" t="s">
        <v>2082</v>
      </c>
      <c r="E1404" s="295"/>
      <c r="F1404" s="295"/>
      <c r="G1404" s="295"/>
      <c r="H1404" s="295"/>
      <c r="I1404" s="295"/>
      <c r="J1404" s="360"/>
    </row>
    <row r="1405" spans="1:10" s="9" customFormat="1" ht="15" customHeight="1" collapsed="1" thickBot="1">
      <c r="A1405" s="143" t="s">
        <v>1827</v>
      </c>
      <c r="B1405" s="144" t="s">
        <v>295</v>
      </c>
      <c r="C1405" s="144"/>
      <c r="D1405" s="144"/>
      <c r="E1405" s="144"/>
      <c r="F1405" s="144"/>
      <c r="G1405" s="144"/>
      <c r="H1405" s="144"/>
      <c r="I1405" s="144"/>
      <c r="J1405" s="144"/>
    </row>
    <row r="1406" spans="1:10" s="9" customFormat="1" ht="15" hidden="1" customHeight="1" outlineLevel="1">
      <c r="A1406" s="282" t="s">
        <v>24</v>
      </c>
      <c r="B1406" s="149"/>
      <c r="C1406" s="283"/>
      <c r="D1406" s="284"/>
      <c r="E1406" s="305"/>
      <c r="F1406" s="305"/>
      <c r="G1406" s="305"/>
      <c r="H1406" s="305"/>
      <c r="I1406" s="305"/>
      <c r="J1406" s="321"/>
    </row>
    <row r="1407" spans="1:10" s="9" customFormat="1" ht="15" hidden="1" customHeight="1" outlineLevel="1">
      <c r="A1407" s="323" t="s">
        <v>0</v>
      </c>
      <c r="B1407" s="150" t="s">
        <v>2593</v>
      </c>
      <c r="C1407" s="437"/>
      <c r="D1407" s="435"/>
      <c r="E1407" s="131"/>
      <c r="F1407" s="131"/>
      <c r="G1407" s="131"/>
      <c r="H1407" s="131"/>
      <c r="I1407" s="131"/>
    </row>
    <row r="1408" spans="1:10" s="9" customFormat="1" ht="15" hidden="1" customHeight="1" outlineLevel="1">
      <c r="A1408" s="323" t="s">
        <v>2</v>
      </c>
      <c r="B1408" s="150" t="s">
        <v>2593</v>
      </c>
      <c r="C1408" s="437"/>
      <c r="D1408" s="435"/>
      <c r="E1408" s="131"/>
      <c r="F1408" s="131"/>
      <c r="G1408" s="131"/>
      <c r="H1408" s="131"/>
      <c r="I1408" s="131"/>
    </row>
    <row r="1409" spans="1:10" s="9" customFormat="1" ht="15" hidden="1" customHeight="1" outlineLevel="1">
      <c r="A1409" s="323" t="s">
        <v>2445</v>
      </c>
      <c r="B1409" s="150" t="s">
        <v>2773</v>
      </c>
      <c r="C1409" s="437"/>
      <c r="D1409" s="435"/>
      <c r="E1409" s="131"/>
      <c r="F1409" s="131"/>
      <c r="G1409" s="131"/>
      <c r="H1409" s="131"/>
      <c r="I1409" s="131"/>
    </row>
    <row r="1410" spans="1:10" s="9" customFormat="1" ht="15" hidden="1" customHeight="1" outlineLevel="1">
      <c r="A1410" s="323" t="s">
        <v>2446</v>
      </c>
      <c r="B1410" s="150" t="s">
        <v>2593</v>
      </c>
      <c r="C1410" s="437"/>
      <c r="D1410" s="435"/>
      <c r="E1410" s="131"/>
      <c r="F1410" s="131"/>
      <c r="G1410" s="131"/>
      <c r="H1410" s="131"/>
      <c r="I1410" s="131"/>
    </row>
    <row r="1411" spans="1:10" s="9" customFormat="1" ht="15" hidden="1" customHeight="1" outlineLevel="1">
      <c r="A1411" s="323" t="s">
        <v>4</v>
      </c>
      <c r="B1411" s="150" t="s">
        <v>2593</v>
      </c>
      <c r="C1411" s="437"/>
      <c r="D1411" s="435"/>
      <c r="E1411" s="131"/>
      <c r="F1411" s="131"/>
      <c r="G1411" s="131"/>
      <c r="H1411" s="131"/>
      <c r="I1411" s="131"/>
    </row>
    <row r="1412" spans="1:10" s="9" customFormat="1" ht="15" hidden="1" customHeight="1" outlineLevel="1">
      <c r="A1412" s="323" t="s">
        <v>2447</v>
      </c>
      <c r="B1412" s="150" t="s">
        <v>2593</v>
      </c>
      <c r="C1412" s="437"/>
      <c r="D1412" s="435"/>
      <c r="E1412" s="131"/>
      <c r="F1412" s="131"/>
      <c r="G1412" s="131"/>
      <c r="H1412" s="131"/>
      <c r="I1412" s="131"/>
    </row>
    <row r="1413" spans="1:10" s="9" customFormat="1" ht="15" hidden="1" customHeight="1" outlineLevel="1">
      <c r="A1413" s="323" t="s">
        <v>6</v>
      </c>
      <c r="B1413" s="150" t="s">
        <v>2594</v>
      </c>
      <c r="C1413" s="437"/>
      <c r="D1413" s="435"/>
      <c r="E1413" s="131"/>
      <c r="F1413" s="131"/>
      <c r="G1413" s="131"/>
      <c r="H1413" s="131"/>
      <c r="I1413" s="131"/>
    </row>
    <row r="1414" spans="1:10" s="9" customFormat="1" ht="15" hidden="1" customHeight="1" outlineLevel="1">
      <c r="A1414" s="323" t="s">
        <v>8</v>
      </c>
      <c r="B1414" s="150" t="s">
        <v>2594</v>
      </c>
      <c r="C1414" s="437"/>
      <c r="D1414" s="435"/>
      <c r="E1414" s="131"/>
      <c r="F1414" s="131"/>
      <c r="G1414" s="437"/>
      <c r="H1414" s="131"/>
      <c r="I1414" s="131"/>
    </row>
    <row r="1415" spans="1:10" s="9" customFormat="1" ht="15" hidden="1" customHeight="1" outlineLevel="1">
      <c r="A1415" s="323" t="s">
        <v>10</v>
      </c>
      <c r="B1415" s="150" t="s">
        <v>2593</v>
      </c>
      <c r="C1415" s="437"/>
      <c r="D1415" s="435"/>
      <c r="E1415" s="131"/>
      <c r="F1415" s="131"/>
      <c r="G1415" s="131"/>
      <c r="H1415" s="131"/>
      <c r="I1415" s="131"/>
    </row>
    <row r="1416" spans="1:10" s="9" customFormat="1" ht="15" hidden="1" customHeight="1" outlineLevel="1">
      <c r="A1416" s="323" t="s">
        <v>12</v>
      </c>
      <c r="B1416" s="150" t="s">
        <v>2593</v>
      </c>
      <c r="C1416" s="437"/>
      <c r="D1416" s="435"/>
      <c r="E1416" s="131"/>
      <c r="F1416" s="131"/>
      <c r="G1416" s="131"/>
      <c r="H1416" s="131"/>
      <c r="I1416" s="131"/>
    </row>
    <row r="1417" spans="1:10" s="9" customFormat="1" ht="15" hidden="1" customHeight="1" outlineLevel="1">
      <c r="A1417" s="323" t="s">
        <v>14</v>
      </c>
      <c r="B1417" s="150" t="s">
        <v>2593</v>
      </c>
      <c r="C1417" s="437"/>
      <c r="D1417" s="435"/>
      <c r="E1417" s="131"/>
      <c r="F1417" s="131"/>
      <c r="G1417" s="131"/>
      <c r="H1417" s="131"/>
      <c r="I1417" s="131"/>
    </row>
    <row r="1418" spans="1:10" s="9" customFormat="1" ht="15" hidden="1" customHeight="1" outlineLevel="1">
      <c r="A1418" s="323" t="s">
        <v>16</v>
      </c>
      <c r="B1418" s="150" t="s">
        <v>2593</v>
      </c>
      <c r="C1418" s="437"/>
      <c r="D1418" s="435"/>
      <c r="E1418" s="131"/>
      <c r="F1418" s="131"/>
      <c r="G1418" s="131"/>
      <c r="H1418" s="131"/>
      <c r="I1418" s="131"/>
    </row>
    <row r="1419" spans="1:10" s="9" customFormat="1" ht="15" hidden="1" customHeight="1" outlineLevel="1">
      <c r="A1419" s="323" t="s">
        <v>18</v>
      </c>
      <c r="B1419" s="150" t="s">
        <v>2593</v>
      </c>
      <c r="C1419" s="437"/>
      <c r="D1419" s="435"/>
      <c r="E1419" s="131"/>
      <c r="F1419" s="131"/>
      <c r="G1419" s="131"/>
      <c r="H1419" s="131"/>
      <c r="I1419" s="131"/>
    </row>
    <row r="1420" spans="1:10" s="9" customFormat="1" ht="15" hidden="1" customHeight="1" outlineLevel="1">
      <c r="A1420" s="323" t="s">
        <v>20</v>
      </c>
      <c r="B1420" s="150" t="s">
        <v>2593</v>
      </c>
      <c r="C1420" s="437"/>
      <c r="D1420" s="435"/>
      <c r="E1420" s="131"/>
      <c r="F1420" s="131"/>
      <c r="G1420" s="131"/>
      <c r="H1420" s="131"/>
      <c r="I1420" s="131"/>
    </row>
    <row r="1421" spans="1:10" s="9" customFormat="1" ht="15" hidden="1" customHeight="1" outlineLevel="1">
      <c r="A1421" s="323" t="s">
        <v>22</v>
      </c>
      <c r="B1421" s="150" t="s">
        <v>2593</v>
      </c>
      <c r="C1421" s="437"/>
      <c r="D1421" s="435"/>
      <c r="E1421" s="131"/>
      <c r="F1421" s="131"/>
      <c r="G1421" s="131"/>
      <c r="H1421" s="131"/>
      <c r="I1421" s="131"/>
    </row>
    <row r="1422" spans="1:10" s="9" customFormat="1" ht="15" hidden="1" customHeight="1" outlineLevel="1">
      <c r="A1422" s="323" t="s">
        <v>2448</v>
      </c>
      <c r="B1422" s="150" t="s">
        <v>2593</v>
      </c>
      <c r="C1422" s="437"/>
      <c r="D1422" s="435"/>
      <c r="E1422" s="131"/>
      <c r="F1422" s="131"/>
      <c r="G1422" s="131"/>
      <c r="H1422" s="131"/>
      <c r="I1422" s="131"/>
    </row>
    <row r="1423" spans="1:10" s="9" customFormat="1" ht="15" hidden="1" customHeight="1" outlineLevel="1">
      <c r="A1423" s="282" t="s">
        <v>25</v>
      </c>
      <c r="B1423" s="149"/>
      <c r="C1423" s="283"/>
      <c r="D1423" s="284"/>
      <c r="E1423" s="305"/>
      <c r="F1423" s="305"/>
      <c r="G1423" s="305"/>
      <c r="H1423" s="305"/>
      <c r="I1423" s="305"/>
      <c r="J1423" s="321"/>
    </row>
    <row r="1424" spans="1:10" s="9" customFormat="1" ht="15" hidden="1" customHeight="1" outlineLevel="1">
      <c r="A1424" s="323" t="s">
        <v>0</v>
      </c>
      <c r="B1424" s="150" t="s">
        <v>2343</v>
      </c>
      <c r="C1424" s="437"/>
      <c r="D1424" s="435"/>
      <c r="E1424" s="131"/>
      <c r="F1424" s="131"/>
      <c r="G1424" s="131"/>
      <c r="H1424" s="131"/>
      <c r="I1424" s="131"/>
    </row>
    <row r="1425" spans="1:10" s="9" customFormat="1" ht="15" hidden="1" customHeight="1" outlineLevel="1">
      <c r="A1425" s="323" t="s">
        <v>2</v>
      </c>
      <c r="B1425" s="150" t="s">
        <v>2344</v>
      </c>
      <c r="C1425" s="437"/>
      <c r="D1425" s="435"/>
      <c r="E1425" s="131"/>
      <c r="F1425" s="131"/>
      <c r="G1425" s="131"/>
      <c r="H1425" s="131"/>
      <c r="I1425" s="131"/>
    </row>
    <row r="1426" spans="1:10" s="9" customFormat="1" ht="15" hidden="1" customHeight="1" outlineLevel="1">
      <c r="A1426" s="323" t="s">
        <v>2445</v>
      </c>
      <c r="B1426" s="150" t="s">
        <v>2595</v>
      </c>
      <c r="C1426" s="437"/>
      <c r="D1426" s="435"/>
      <c r="E1426" s="131"/>
      <c r="F1426" s="131"/>
      <c r="G1426" s="131"/>
      <c r="H1426" s="131"/>
      <c r="I1426" s="131"/>
    </row>
    <row r="1427" spans="1:10" s="9" customFormat="1" ht="15" hidden="1" customHeight="1" outlineLevel="1">
      <c r="A1427" s="323" t="s">
        <v>2446</v>
      </c>
      <c r="B1427" s="150" t="s">
        <v>2752</v>
      </c>
      <c r="C1427" s="437"/>
      <c r="D1427" s="435"/>
      <c r="E1427" s="131"/>
      <c r="F1427" s="131"/>
      <c r="G1427" s="131"/>
      <c r="H1427" s="131"/>
      <c r="I1427" s="131"/>
    </row>
    <row r="1428" spans="1:10" s="9" customFormat="1" ht="15" hidden="1" customHeight="1" outlineLevel="1">
      <c r="A1428" s="323" t="s">
        <v>4</v>
      </c>
      <c r="B1428" s="150" t="s">
        <v>2345</v>
      </c>
      <c r="C1428" s="437"/>
      <c r="D1428" s="435"/>
      <c r="E1428" s="131"/>
      <c r="F1428" s="131"/>
      <c r="G1428" s="131"/>
      <c r="H1428" s="131"/>
      <c r="I1428" s="131"/>
    </row>
    <row r="1429" spans="1:10" s="9" customFormat="1" ht="15" hidden="1" customHeight="1" outlineLevel="1">
      <c r="A1429" s="323" t="s">
        <v>2447</v>
      </c>
      <c r="B1429" s="150" t="s">
        <v>2596</v>
      </c>
      <c r="C1429" s="437"/>
      <c r="D1429" s="435"/>
      <c r="E1429" s="131"/>
      <c r="F1429" s="131"/>
      <c r="G1429" s="131"/>
      <c r="H1429" s="131"/>
      <c r="I1429" s="131"/>
    </row>
    <row r="1430" spans="1:10" s="9" customFormat="1" ht="15" hidden="1" customHeight="1" outlineLevel="1">
      <c r="A1430" s="323" t="s">
        <v>6</v>
      </c>
      <c r="B1430" s="150" t="s">
        <v>2346</v>
      </c>
      <c r="C1430" s="437"/>
      <c r="D1430" s="435"/>
      <c r="E1430" s="131"/>
      <c r="F1430" s="131"/>
      <c r="G1430" s="131"/>
      <c r="H1430" s="131"/>
      <c r="I1430" s="131"/>
    </row>
    <row r="1431" spans="1:10" s="9" customFormat="1" ht="15" hidden="1" customHeight="1" outlineLevel="1">
      <c r="A1431" s="323" t="s">
        <v>8</v>
      </c>
      <c r="B1431" s="150" t="s">
        <v>2347</v>
      </c>
      <c r="C1431" s="437"/>
      <c r="D1431" s="435"/>
      <c r="E1431" s="131"/>
      <c r="F1431" s="131"/>
      <c r="G1431" s="131"/>
      <c r="H1431" s="131"/>
      <c r="I1431" s="131"/>
    </row>
    <row r="1432" spans="1:10" s="9" customFormat="1" ht="15" hidden="1" customHeight="1" outlineLevel="1">
      <c r="A1432" s="323" t="s">
        <v>10</v>
      </c>
      <c r="B1432" s="150" t="s">
        <v>2348</v>
      </c>
      <c r="C1432" s="437"/>
      <c r="D1432" s="435"/>
      <c r="E1432" s="131"/>
      <c r="F1432" s="131"/>
      <c r="G1432" s="131"/>
      <c r="H1432" s="131"/>
      <c r="I1432" s="131"/>
    </row>
    <row r="1433" spans="1:10" s="9" customFormat="1" ht="15" hidden="1" customHeight="1" outlineLevel="1">
      <c r="A1433" s="323" t="s">
        <v>12</v>
      </c>
      <c r="B1433" s="150" t="s">
        <v>2349</v>
      </c>
      <c r="C1433" s="437"/>
      <c r="D1433" s="435"/>
      <c r="E1433" s="131"/>
      <c r="F1433" s="131"/>
      <c r="G1433" s="131"/>
      <c r="H1433" s="131"/>
      <c r="I1433" s="131"/>
    </row>
    <row r="1434" spans="1:10" s="9" customFormat="1" ht="15" hidden="1" customHeight="1" outlineLevel="1">
      <c r="A1434" s="323" t="s">
        <v>14</v>
      </c>
      <c r="B1434" s="150" t="s">
        <v>2350</v>
      </c>
      <c r="C1434" s="437"/>
      <c r="D1434" s="435"/>
      <c r="E1434" s="131"/>
      <c r="F1434" s="131"/>
      <c r="G1434" s="131"/>
      <c r="H1434" s="131"/>
      <c r="I1434" s="131"/>
    </row>
    <row r="1435" spans="1:10" s="9" customFormat="1" ht="15" hidden="1" customHeight="1" outlineLevel="1">
      <c r="A1435" s="323" t="s">
        <v>16</v>
      </c>
      <c r="B1435" s="150" t="s">
        <v>2351</v>
      </c>
      <c r="C1435" s="437"/>
      <c r="D1435" s="441"/>
      <c r="E1435" s="945"/>
      <c r="F1435" s="945"/>
      <c r="G1435" s="945"/>
      <c r="H1435" s="945"/>
      <c r="I1435" s="945"/>
      <c r="J1435" s="945"/>
    </row>
    <row r="1436" spans="1:10" s="9" customFormat="1" ht="15" hidden="1" customHeight="1" outlineLevel="1">
      <c r="A1436" s="323" t="s">
        <v>18</v>
      </c>
      <c r="B1436" s="150" t="s">
        <v>2352</v>
      </c>
      <c r="C1436" s="437"/>
      <c r="D1436" s="441"/>
      <c r="E1436" s="945"/>
      <c r="F1436" s="945"/>
      <c r="G1436" s="945"/>
      <c r="H1436" s="945"/>
      <c r="I1436" s="945"/>
      <c r="J1436" s="945"/>
    </row>
    <row r="1437" spans="1:10" s="9" customFormat="1" ht="15" hidden="1" customHeight="1" outlineLevel="1">
      <c r="A1437" s="323" t="s">
        <v>20</v>
      </c>
      <c r="B1437" s="150" t="s">
        <v>2353</v>
      </c>
      <c r="C1437" s="437"/>
      <c r="D1437" s="435"/>
      <c r="E1437" s="131"/>
      <c r="F1437" s="131"/>
      <c r="G1437" s="131"/>
      <c r="H1437" s="131"/>
      <c r="I1437" s="131"/>
    </row>
    <row r="1438" spans="1:10" s="9" customFormat="1" ht="15" hidden="1" customHeight="1" outlineLevel="1">
      <c r="A1438" s="323" t="s">
        <v>22</v>
      </c>
      <c r="B1438" s="150" t="s">
        <v>2354</v>
      </c>
      <c r="C1438" s="437"/>
      <c r="D1438" s="435"/>
      <c r="F1438" s="131"/>
      <c r="G1438" s="131"/>
      <c r="H1438" s="131"/>
      <c r="I1438" s="131"/>
    </row>
    <row r="1439" spans="1:10" s="9" customFormat="1" ht="15" hidden="1" customHeight="1" outlineLevel="1">
      <c r="A1439" s="323" t="s">
        <v>2448</v>
      </c>
      <c r="B1439" s="150" t="s">
        <v>2751</v>
      </c>
      <c r="C1439" s="437"/>
      <c r="D1439" s="435"/>
      <c r="F1439" s="131"/>
      <c r="G1439" s="131"/>
      <c r="H1439" s="131"/>
      <c r="I1439" s="131"/>
    </row>
    <row r="1440" spans="1:10" s="9" customFormat="1" ht="15" hidden="1" customHeight="1" outlineLevel="1">
      <c r="A1440" s="542" t="s">
        <v>148</v>
      </c>
      <c r="B1440" s="150"/>
      <c r="C1440" s="437"/>
      <c r="D1440" s="435"/>
      <c r="E1440" s="543"/>
      <c r="F1440" s="131"/>
      <c r="G1440" s="131"/>
      <c r="H1440" s="131"/>
      <c r="I1440" s="131"/>
    </row>
    <row r="1441" spans="1:10" s="9" customFormat="1" ht="15" hidden="1" customHeight="1" outlineLevel="1">
      <c r="A1441" s="323" t="s">
        <v>2423</v>
      </c>
      <c r="B1441" s="150" t="s">
        <v>2442</v>
      </c>
      <c r="C1441" s="437" t="s">
        <v>2597</v>
      </c>
      <c r="D1441" s="435"/>
      <c r="E1441" s="543"/>
      <c r="F1441" s="131"/>
      <c r="G1441" s="131"/>
      <c r="H1441" s="131"/>
      <c r="I1441" s="131"/>
    </row>
    <row r="1442" spans="1:10" s="9" customFormat="1" ht="15" hidden="1" customHeight="1" outlineLevel="1">
      <c r="A1442" s="323" t="s">
        <v>2422</v>
      </c>
      <c r="B1442" s="150" t="s">
        <v>2442</v>
      </c>
      <c r="C1442" s="437" t="s">
        <v>2597</v>
      </c>
      <c r="D1442" s="435"/>
      <c r="E1442" s="543"/>
      <c r="F1442" s="131"/>
      <c r="G1442" s="131"/>
      <c r="H1442" s="131"/>
      <c r="I1442" s="131"/>
    </row>
    <row r="1443" spans="1:10" s="9" customFormat="1" ht="15" hidden="1" customHeight="1" outlineLevel="1">
      <c r="A1443" s="323" t="s">
        <v>2440</v>
      </c>
      <c r="B1443" s="150" t="s">
        <v>2442</v>
      </c>
      <c r="C1443" s="437" t="s">
        <v>2597</v>
      </c>
      <c r="D1443" s="435"/>
      <c r="E1443" s="543"/>
      <c r="F1443" s="131"/>
      <c r="G1443" s="131"/>
      <c r="H1443" s="131"/>
      <c r="I1443" s="131"/>
    </row>
    <row r="1444" spans="1:10" s="9" customFormat="1" ht="15" hidden="1" customHeight="1" outlineLevel="1">
      <c r="A1444" s="661" t="s">
        <v>2424</v>
      </c>
      <c r="B1444" s="662" t="s">
        <v>2442</v>
      </c>
      <c r="C1444" s="663" t="s">
        <v>2597</v>
      </c>
      <c r="D1444" s="664"/>
      <c r="E1444" s="665"/>
      <c r="F1444" s="666"/>
      <c r="G1444" s="666"/>
      <c r="H1444" s="666"/>
      <c r="I1444" s="666"/>
      <c r="J1444" s="667"/>
    </row>
    <row r="1445" spans="1:10" s="9" customFormat="1" ht="15" hidden="1" customHeight="1" outlineLevel="1">
      <c r="A1445" s="323" t="s">
        <v>2425</v>
      </c>
      <c r="B1445" s="150" t="s">
        <v>2443</v>
      </c>
      <c r="C1445" s="437" t="s">
        <v>2598</v>
      </c>
      <c r="D1445" s="435"/>
      <c r="E1445" s="543"/>
      <c r="F1445" s="131"/>
      <c r="G1445" s="131"/>
      <c r="H1445" s="131"/>
      <c r="I1445" s="131"/>
    </row>
    <row r="1446" spans="1:10" s="9" customFormat="1" ht="15" hidden="1" customHeight="1" outlineLevel="1">
      <c r="A1446" s="323" t="s">
        <v>2426</v>
      </c>
      <c r="B1446" s="150" t="s">
        <v>2444</v>
      </c>
      <c r="C1446" s="437" t="s">
        <v>2598</v>
      </c>
      <c r="D1446" s="435"/>
      <c r="E1446" s="543"/>
      <c r="F1446" s="131"/>
      <c r="G1446" s="131"/>
      <c r="H1446" s="131"/>
      <c r="I1446" s="131"/>
    </row>
    <row r="1447" spans="1:10" s="9" customFormat="1" ht="15" hidden="1" customHeight="1" outlineLevel="1">
      <c r="A1447" s="323" t="s">
        <v>2427</v>
      </c>
      <c r="B1447" s="150" t="s">
        <v>2442</v>
      </c>
      <c r="C1447" s="437" t="s">
        <v>2598</v>
      </c>
      <c r="D1447" s="435"/>
      <c r="E1447" s="543"/>
      <c r="F1447" s="131"/>
      <c r="G1447" s="131"/>
      <c r="H1447" s="131"/>
      <c r="I1447" s="131"/>
    </row>
    <row r="1448" spans="1:10" s="9" customFormat="1" ht="15" hidden="1" customHeight="1" outlineLevel="1" thickBot="1">
      <c r="A1448" s="323" t="s">
        <v>2456</v>
      </c>
      <c r="B1448" s="150" t="s">
        <v>2771</v>
      </c>
      <c r="C1448" s="437" t="s">
        <v>2772</v>
      </c>
      <c r="D1448" s="435"/>
      <c r="E1448" s="543"/>
      <c r="F1448" s="131"/>
      <c r="G1448" s="131"/>
      <c r="H1448" s="131"/>
      <c r="I1448" s="131"/>
    </row>
    <row r="1449" spans="1:10" s="9" customFormat="1" ht="15" customHeight="1" collapsed="1" thickBot="1">
      <c r="A1449" s="143" t="s">
        <v>1828</v>
      </c>
      <c r="B1449" s="941" t="s">
        <v>2031</v>
      </c>
      <c r="C1449" s="941"/>
      <c r="D1449" s="942" t="s">
        <v>2032</v>
      </c>
      <c r="E1449" s="942"/>
      <c r="F1449" s="942" t="s">
        <v>2630</v>
      </c>
      <c r="G1449" s="943"/>
      <c r="H1449" s="942" t="s">
        <v>2034</v>
      </c>
      <c r="I1449" s="942"/>
      <c r="J1449" s="942"/>
    </row>
    <row r="1450" spans="1:10" s="9" customFormat="1" ht="15" hidden="1" customHeight="1" outlineLevel="1">
      <c r="A1450" s="259" t="s">
        <v>0</v>
      </c>
      <c r="B1450" s="809" t="s">
        <v>2301</v>
      </c>
      <c r="C1450" s="810"/>
      <c r="D1450" s="809" t="s">
        <v>2302</v>
      </c>
      <c r="E1450" s="810"/>
      <c r="F1450" s="809" t="s">
        <v>2303</v>
      </c>
      <c r="G1450" s="811"/>
      <c r="H1450" s="810" t="s">
        <v>2564</v>
      </c>
      <c r="I1450" s="810"/>
      <c r="J1450" s="810"/>
    </row>
    <row r="1451" spans="1:10" s="9" customFormat="1" ht="15" hidden="1" customHeight="1" outlineLevel="1">
      <c r="A1451" s="259" t="s">
        <v>2</v>
      </c>
      <c r="B1451" s="809" t="s">
        <v>2304</v>
      </c>
      <c r="C1451" s="810"/>
      <c r="D1451" s="809" t="s">
        <v>2305</v>
      </c>
      <c r="E1451" s="810"/>
      <c r="F1451" s="809" t="s">
        <v>2306</v>
      </c>
      <c r="G1451" s="811"/>
      <c r="H1451" s="810" t="s">
        <v>2565</v>
      </c>
      <c r="I1451" s="810"/>
      <c r="J1451" s="810"/>
    </row>
    <row r="1452" spans="1:10" s="9" customFormat="1" ht="15" hidden="1" customHeight="1" outlineLevel="1">
      <c r="A1452" s="259" t="s">
        <v>2445</v>
      </c>
      <c r="B1452" s="809" t="s">
        <v>2560</v>
      </c>
      <c r="C1452" s="810"/>
      <c r="D1452" s="809" t="s">
        <v>2561</v>
      </c>
      <c r="E1452" s="810"/>
      <c r="F1452" s="809" t="s">
        <v>2562</v>
      </c>
      <c r="G1452" s="811"/>
      <c r="H1452" s="810" t="s">
        <v>2563</v>
      </c>
      <c r="I1452" s="810"/>
      <c r="J1452" s="810"/>
    </row>
    <row r="1453" spans="1:10" s="9" customFormat="1" ht="15" hidden="1" customHeight="1" outlineLevel="1">
      <c r="A1453" s="259" t="s">
        <v>2446</v>
      </c>
      <c r="B1453" s="809" t="s">
        <v>2571</v>
      </c>
      <c r="C1453" s="810"/>
      <c r="D1453" s="809" t="s">
        <v>2572</v>
      </c>
      <c r="E1453" s="810"/>
      <c r="F1453" s="809" t="s">
        <v>2631</v>
      </c>
      <c r="G1453" s="811"/>
      <c r="H1453" s="810" t="s">
        <v>2573</v>
      </c>
      <c r="I1453" s="810"/>
      <c r="J1453" s="810"/>
    </row>
    <row r="1454" spans="1:10" s="9" customFormat="1" ht="15" hidden="1" customHeight="1" outlineLevel="1">
      <c r="A1454" s="259" t="s">
        <v>4</v>
      </c>
      <c r="B1454" s="809" t="s">
        <v>2307</v>
      </c>
      <c r="C1454" s="810"/>
      <c r="D1454" s="809" t="s">
        <v>2308</v>
      </c>
      <c r="E1454" s="810"/>
      <c r="F1454" s="809" t="s">
        <v>2309</v>
      </c>
      <c r="G1454" s="811"/>
      <c r="H1454" s="810" t="s">
        <v>2566</v>
      </c>
      <c r="I1454" s="810"/>
      <c r="J1454" s="810"/>
    </row>
    <row r="1455" spans="1:10" s="9" customFormat="1" ht="15" hidden="1" customHeight="1" outlineLevel="1">
      <c r="A1455" s="259" t="s">
        <v>2447</v>
      </c>
      <c r="B1455" s="809" t="s">
        <v>2574</v>
      </c>
      <c r="C1455" s="810"/>
      <c r="D1455" s="809" t="s">
        <v>2575</v>
      </c>
      <c r="E1455" s="810"/>
      <c r="F1455" s="809" t="s">
        <v>67</v>
      </c>
      <c r="G1455" s="811"/>
      <c r="H1455" s="810" t="s">
        <v>67</v>
      </c>
      <c r="I1455" s="810"/>
      <c r="J1455" s="810"/>
    </row>
    <row r="1456" spans="1:10" s="9" customFormat="1" ht="15" hidden="1" customHeight="1" outlineLevel="1">
      <c r="A1456" s="259" t="s">
        <v>6</v>
      </c>
      <c r="B1456" s="809" t="s">
        <v>2310</v>
      </c>
      <c r="C1456" s="810"/>
      <c r="D1456" s="809" t="s">
        <v>2311</v>
      </c>
      <c r="E1456" s="810"/>
      <c r="F1456" s="809" t="s">
        <v>67</v>
      </c>
      <c r="G1456" s="811"/>
      <c r="H1456" s="810" t="s">
        <v>67</v>
      </c>
      <c r="I1456" s="810"/>
      <c r="J1456" s="810"/>
    </row>
    <row r="1457" spans="1:10" s="9" customFormat="1" ht="15" hidden="1" customHeight="1" outlineLevel="1">
      <c r="A1457" s="259" t="s">
        <v>8</v>
      </c>
      <c r="B1457" s="809" t="s">
        <v>2312</v>
      </c>
      <c r="C1457" s="810"/>
      <c r="D1457" s="809" t="s">
        <v>2313</v>
      </c>
      <c r="E1457" s="810"/>
      <c r="F1457" s="809" t="s">
        <v>67</v>
      </c>
      <c r="G1457" s="811"/>
      <c r="H1457" s="810" t="s">
        <v>67</v>
      </c>
      <c r="I1457" s="810"/>
      <c r="J1457" s="810"/>
    </row>
    <row r="1458" spans="1:10" s="9" customFormat="1" ht="15" hidden="1" customHeight="1" outlineLevel="1">
      <c r="A1458" s="259" t="s">
        <v>10</v>
      </c>
      <c r="B1458" s="809" t="s">
        <v>2314</v>
      </c>
      <c r="C1458" s="810"/>
      <c r="D1458" s="809" t="s">
        <v>2315</v>
      </c>
      <c r="E1458" s="810"/>
      <c r="F1458" s="809" t="s">
        <v>2316</v>
      </c>
      <c r="G1458" s="811"/>
      <c r="H1458" s="810" t="s">
        <v>2567</v>
      </c>
      <c r="I1458" s="810"/>
      <c r="J1458" s="810"/>
    </row>
    <row r="1459" spans="1:10" s="9" customFormat="1" ht="15" hidden="1" customHeight="1" outlineLevel="1">
      <c r="A1459" s="259" t="s">
        <v>12</v>
      </c>
      <c r="B1459" s="809" t="s">
        <v>2317</v>
      </c>
      <c r="C1459" s="810"/>
      <c r="D1459" s="809" t="s">
        <v>2318</v>
      </c>
      <c r="E1459" s="810"/>
      <c r="F1459" s="809" t="s">
        <v>67</v>
      </c>
      <c r="G1459" s="811"/>
      <c r="H1459" s="810" t="s">
        <v>67</v>
      </c>
      <c r="I1459" s="810"/>
      <c r="J1459" s="810"/>
    </row>
    <row r="1460" spans="1:10" s="9" customFormat="1" ht="15" hidden="1" customHeight="1" outlineLevel="1">
      <c r="A1460" s="259" t="s">
        <v>14</v>
      </c>
      <c r="B1460" s="809" t="s">
        <v>2319</v>
      </c>
      <c r="C1460" s="810"/>
      <c r="D1460" s="809" t="s">
        <v>2320</v>
      </c>
      <c r="E1460" s="810"/>
      <c r="F1460" s="809" t="s">
        <v>2321</v>
      </c>
      <c r="G1460" s="811"/>
      <c r="H1460" s="810" t="s">
        <v>2568</v>
      </c>
      <c r="I1460" s="810"/>
      <c r="J1460" s="810"/>
    </row>
    <row r="1461" spans="1:10" s="9" customFormat="1" ht="15" hidden="1" customHeight="1" outlineLevel="1">
      <c r="A1461" s="259" t="s">
        <v>16</v>
      </c>
      <c r="B1461" s="809" t="s">
        <v>2322</v>
      </c>
      <c r="C1461" s="810"/>
      <c r="D1461" s="809" t="s">
        <v>2323</v>
      </c>
      <c r="E1461" s="810"/>
      <c r="F1461" s="809" t="s">
        <v>2324</v>
      </c>
      <c r="G1461" s="811"/>
      <c r="H1461" s="810" t="s">
        <v>2569</v>
      </c>
      <c r="I1461" s="810"/>
      <c r="J1461" s="810"/>
    </row>
    <row r="1462" spans="1:10" s="9" customFormat="1" ht="15" hidden="1" customHeight="1" outlineLevel="1">
      <c r="A1462" s="259" t="s">
        <v>18</v>
      </c>
      <c r="B1462" s="809" t="s">
        <v>2325</v>
      </c>
      <c r="C1462" s="810"/>
      <c r="D1462" s="809" t="s">
        <v>2326</v>
      </c>
      <c r="E1462" s="810"/>
      <c r="F1462" s="809" t="s">
        <v>67</v>
      </c>
      <c r="G1462" s="811"/>
      <c r="H1462" s="810" t="s">
        <v>67</v>
      </c>
      <c r="I1462" s="810"/>
      <c r="J1462" s="810"/>
    </row>
    <row r="1463" spans="1:10" s="9" customFormat="1" ht="15" hidden="1" customHeight="1" outlineLevel="1">
      <c r="A1463" s="259" t="s">
        <v>20</v>
      </c>
      <c r="B1463" s="809" t="s">
        <v>2327</v>
      </c>
      <c r="C1463" s="810"/>
      <c r="D1463" s="809" t="s">
        <v>2328</v>
      </c>
      <c r="E1463" s="810"/>
      <c r="F1463" s="809" t="s">
        <v>67</v>
      </c>
      <c r="G1463" s="811"/>
      <c r="H1463" s="810" t="s">
        <v>67</v>
      </c>
      <c r="I1463" s="810"/>
      <c r="J1463" s="810"/>
    </row>
    <row r="1464" spans="1:10" s="9" customFormat="1" ht="15" hidden="1" customHeight="1" outlineLevel="1">
      <c r="A1464" s="259" t="s">
        <v>22</v>
      </c>
      <c r="B1464" s="809" t="s">
        <v>2329</v>
      </c>
      <c r="C1464" s="810"/>
      <c r="D1464" s="809" t="s">
        <v>2330</v>
      </c>
      <c r="E1464" s="810"/>
      <c r="F1464" s="809" t="s">
        <v>2331</v>
      </c>
      <c r="G1464" s="811"/>
      <c r="H1464" s="810" t="s">
        <v>2570</v>
      </c>
      <c r="I1464" s="810"/>
      <c r="J1464" s="810"/>
    </row>
    <row r="1465" spans="1:10" s="9" customFormat="1" ht="15" hidden="1" customHeight="1" outlineLevel="1" thickBot="1">
      <c r="A1465" s="259" t="s">
        <v>2448</v>
      </c>
      <c r="B1465" s="809" t="s">
        <v>2576</v>
      </c>
      <c r="C1465" s="810"/>
      <c r="D1465" s="809" t="s">
        <v>2577</v>
      </c>
      <c r="E1465" s="810"/>
      <c r="F1465" s="809" t="s">
        <v>67</v>
      </c>
      <c r="G1465" s="811"/>
      <c r="H1465" s="810" t="s">
        <v>67</v>
      </c>
      <c r="I1465" s="810"/>
      <c r="J1465" s="810"/>
    </row>
    <row r="1466" spans="1:10" s="9" customFormat="1" ht="15" customHeight="1" collapsed="1" thickBot="1">
      <c r="A1466" s="143" t="s">
        <v>1829</v>
      </c>
      <c r="B1466" s="144" t="s">
        <v>295</v>
      </c>
      <c r="C1466" s="144"/>
      <c r="D1466" s="144"/>
      <c r="E1466" s="144"/>
      <c r="F1466" s="144"/>
      <c r="G1466" s="144"/>
      <c r="H1466" s="144"/>
      <c r="I1466" s="144"/>
      <c r="J1466" s="144"/>
    </row>
    <row r="1467" spans="1:10" s="9" customFormat="1" ht="15" hidden="1" customHeight="1" outlineLevel="1">
      <c r="A1467" s="337" t="s">
        <v>1830</v>
      </c>
      <c r="B1467" s="363"/>
      <c r="C1467" s="364"/>
      <c r="D1467" s="365"/>
      <c r="E1467" s="366"/>
      <c r="F1467" s="366"/>
      <c r="G1467" s="366"/>
      <c r="H1467" s="366"/>
      <c r="I1467" s="366"/>
      <c r="J1467" s="425"/>
    </row>
    <row r="1468" spans="1:10" s="9" customFormat="1" ht="15" hidden="1" customHeight="1" outlineLevel="1">
      <c r="A1468" s="323" t="s">
        <v>2083</v>
      </c>
      <c r="B1468" s="150" t="s">
        <v>1832</v>
      </c>
      <c r="C1468" s="437" t="s">
        <v>2599</v>
      </c>
      <c r="E1468" s="131"/>
      <c r="F1468" s="131"/>
      <c r="G1468" s="131"/>
      <c r="H1468" s="131"/>
      <c r="I1468" s="131"/>
    </row>
    <row r="1469" spans="1:10" s="9" customFormat="1" ht="15" hidden="1" customHeight="1" outlineLevel="1">
      <c r="A1469" s="323" t="s">
        <v>2084</v>
      </c>
      <c r="B1469" s="150" t="s">
        <v>2085</v>
      </c>
      <c r="C1469" s="437" t="s">
        <v>2600</v>
      </c>
      <c r="E1469" s="131"/>
      <c r="F1469" s="131"/>
      <c r="G1469" s="131"/>
      <c r="H1469" s="131"/>
      <c r="I1469" s="131"/>
    </row>
    <row r="1470" spans="1:10" s="9" customFormat="1" ht="15" hidden="1" customHeight="1" outlineLevel="1">
      <c r="A1470" s="323" t="s">
        <v>1833</v>
      </c>
      <c r="B1470" s="150" t="s">
        <v>1834</v>
      </c>
      <c r="C1470" s="437"/>
      <c r="D1470" s="435"/>
      <c r="E1470" s="131"/>
      <c r="F1470" s="131"/>
      <c r="G1470" s="131"/>
      <c r="H1470" s="131"/>
      <c r="I1470" s="131"/>
    </row>
    <row r="1471" spans="1:10" s="9" customFormat="1" ht="15" hidden="1" customHeight="1" outlineLevel="1">
      <c r="A1471" s="324" t="s">
        <v>1835</v>
      </c>
      <c r="B1471" s="281" t="s">
        <v>1836</v>
      </c>
      <c r="C1471" s="325"/>
      <c r="D1471" s="317"/>
      <c r="E1471" s="326"/>
      <c r="F1471" s="326"/>
      <c r="G1471" s="326"/>
      <c r="H1471" s="326"/>
      <c r="I1471" s="326"/>
      <c r="J1471" s="176"/>
    </row>
    <row r="1472" spans="1:10" s="9" customFormat="1" ht="15" hidden="1" customHeight="1" outlineLevel="1">
      <c r="A1472" s="282" t="s">
        <v>1837</v>
      </c>
      <c r="B1472" s="149"/>
      <c r="C1472" s="283"/>
      <c r="D1472" s="284"/>
      <c r="E1472" s="305"/>
      <c r="F1472" s="305"/>
      <c r="G1472" s="305"/>
      <c r="H1472" s="305"/>
      <c r="I1472" s="305"/>
      <c r="J1472" s="321"/>
    </row>
    <row r="1473" spans="1:10" s="9" customFormat="1" ht="15" hidden="1" customHeight="1" outlineLevel="1">
      <c r="A1473" s="323" t="s">
        <v>1831</v>
      </c>
      <c r="B1473" s="150" t="s">
        <v>1838</v>
      </c>
      <c r="C1473" s="437"/>
      <c r="D1473" s="435"/>
      <c r="E1473" s="131"/>
      <c r="F1473" s="131"/>
      <c r="G1473" s="131"/>
      <c r="H1473" s="131"/>
      <c r="I1473" s="131"/>
    </row>
    <row r="1474" spans="1:10" s="9" customFormat="1" ht="15" hidden="1" customHeight="1" outlineLevel="1">
      <c r="A1474" s="323" t="s">
        <v>1833</v>
      </c>
      <c r="B1474" s="150" t="s">
        <v>1839</v>
      </c>
      <c r="C1474" s="437"/>
      <c r="D1474" s="435"/>
      <c r="E1474" s="131"/>
      <c r="F1474" s="131"/>
      <c r="G1474" s="131"/>
      <c r="H1474" s="131"/>
      <c r="I1474" s="131"/>
    </row>
    <row r="1475" spans="1:10" s="9" customFormat="1" ht="15" hidden="1" customHeight="1" outlineLevel="1" thickBot="1">
      <c r="A1475" s="324" t="s">
        <v>1835</v>
      </c>
      <c r="B1475" s="281" t="s">
        <v>1836</v>
      </c>
      <c r="C1475" s="325"/>
      <c r="D1475" s="317"/>
      <c r="E1475" s="326"/>
      <c r="F1475" s="326"/>
      <c r="G1475" s="326"/>
      <c r="H1475" s="326"/>
      <c r="I1475" s="326"/>
      <c r="J1475" s="176"/>
    </row>
    <row r="1476" spans="1:10" s="9" customFormat="1" ht="15" customHeight="1" collapsed="1" thickBot="1">
      <c r="A1476" s="143" t="s">
        <v>1840</v>
      </c>
      <c r="B1476" s="144" t="s">
        <v>295</v>
      </c>
      <c r="C1476" s="144"/>
      <c r="D1476" s="144"/>
      <c r="E1476" s="144"/>
      <c r="F1476" s="144"/>
      <c r="G1476" s="144"/>
      <c r="H1476" s="144"/>
      <c r="I1476" s="144"/>
      <c r="J1476" s="144"/>
    </row>
    <row r="1477" spans="1:10" s="9" customFormat="1" ht="15" hidden="1" customHeight="1" outlineLevel="1">
      <c r="A1477" s="1" t="s">
        <v>1841</v>
      </c>
      <c r="B1477" s="403" t="s">
        <v>1842</v>
      </c>
      <c r="C1477" s="131"/>
      <c r="D1477" s="131"/>
      <c r="E1477" s="131"/>
      <c r="F1477" s="131"/>
      <c r="G1477" s="131"/>
      <c r="H1477" s="131"/>
      <c r="I1477" s="131"/>
      <c r="J1477" s="425"/>
    </row>
    <row r="1478" spans="1:10" s="9" customFormat="1" ht="15" hidden="1" customHeight="1" outlineLevel="1">
      <c r="A1478" s="1"/>
      <c r="B1478" s="404" t="s">
        <v>1843</v>
      </c>
      <c r="C1478" s="131"/>
      <c r="D1478" s="131"/>
      <c r="E1478" s="131"/>
      <c r="F1478" s="131"/>
      <c r="G1478" s="131"/>
      <c r="H1478" s="131"/>
      <c r="I1478" s="131"/>
    </row>
    <row r="1479" spans="1:10" s="9" customFormat="1" ht="15" hidden="1" customHeight="1" outlineLevel="1">
      <c r="A1479" s="1"/>
      <c r="B1479" s="404" t="s">
        <v>1844</v>
      </c>
      <c r="C1479" s="131"/>
      <c r="D1479" s="131"/>
      <c r="E1479" s="131"/>
      <c r="F1479" s="131"/>
      <c r="G1479" s="131"/>
      <c r="H1479" s="131"/>
      <c r="I1479" s="131"/>
    </row>
    <row r="1480" spans="1:10" s="9" customFormat="1" ht="15" hidden="1" customHeight="1" outlineLevel="1">
      <c r="A1480" s="1"/>
      <c r="B1480" s="404" t="s">
        <v>1845</v>
      </c>
      <c r="C1480" s="131"/>
      <c r="D1480" s="131"/>
      <c r="E1480" s="131"/>
      <c r="F1480" s="131"/>
      <c r="G1480" s="131"/>
      <c r="H1480" s="131"/>
      <c r="I1480" s="131"/>
    </row>
    <row r="1481" spans="1:10" s="9" customFormat="1" ht="15" hidden="1" customHeight="1" outlineLevel="1">
      <c r="A1481" s="1"/>
      <c r="B1481" s="404" t="s">
        <v>1846</v>
      </c>
      <c r="C1481" s="131"/>
      <c r="D1481" s="131"/>
      <c r="E1481" s="131"/>
      <c r="F1481" s="131"/>
      <c r="G1481" s="131"/>
      <c r="H1481" s="131"/>
      <c r="I1481" s="131"/>
    </row>
    <row r="1482" spans="1:10" s="9" customFormat="1" ht="15" hidden="1" customHeight="1" outlineLevel="1">
      <c r="A1482" s="1"/>
      <c r="B1482" s="404" t="s">
        <v>1847</v>
      </c>
      <c r="C1482" s="131"/>
      <c r="D1482" s="131"/>
      <c r="E1482" s="131"/>
      <c r="F1482" s="131"/>
      <c r="G1482" s="131"/>
      <c r="H1482" s="131"/>
      <c r="I1482" s="131"/>
    </row>
    <row r="1483" spans="1:10" s="9" customFormat="1" ht="15" hidden="1" customHeight="1" outlineLevel="1">
      <c r="A1483" s="1"/>
      <c r="B1483" s="404" t="s">
        <v>1848</v>
      </c>
      <c r="C1483" s="131"/>
      <c r="D1483" s="131"/>
      <c r="E1483" s="131"/>
      <c r="F1483" s="131"/>
      <c r="G1483" s="131"/>
      <c r="H1483" s="131"/>
      <c r="I1483" s="131"/>
    </row>
    <row r="1484" spans="1:10" s="9" customFormat="1" ht="15" hidden="1" customHeight="1" outlineLevel="1" thickBot="1">
      <c r="A1484" s="1"/>
      <c r="B1484" s="404" t="s">
        <v>1849</v>
      </c>
      <c r="C1484" s="131"/>
      <c r="D1484" s="131"/>
      <c r="E1484" s="131"/>
      <c r="F1484" s="131"/>
      <c r="G1484" s="131"/>
      <c r="H1484" s="131"/>
      <c r="I1484" s="131"/>
    </row>
    <row r="1485" spans="1:10" s="9" customFormat="1" ht="15" customHeight="1" collapsed="1" thickBot="1">
      <c r="A1485" s="143" t="s">
        <v>1850</v>
      </c>
      <c r="B1485" s="144" t="s">
        <v>295</v>
      </c>
      <c r="C1485" s="144"/>
      <c r="D1485" s="144"/>
      <c r="E1485" s="144"/>
      <c r="F1485" s="144"/>
      <c r="G1485" s="144"/>
      <c r="H1485" s="144"/>
      <c r="I1485" s="144"/>
      <c r="J1485" s="144"/>
    </row>
    <row r="1486" spans="1:10" s="9" customFormat="1" ht="15" hidden="1" customHeight="1" outlineLevel="1">
      <c r="A1486" s="1" t="s">
        <v>1841</v>
      </c>
      <c r="B1486" s="403" t="s">
        <v>1851</v>
      </c>
      <c r="C1486" s="131"/>
      <c r="D1486" s="131"/>
      <c r="E1486" s="131"/>
      <c r="F1486" s="131"/>
      <c r="G1486" s="131"/>
      <c r="H1486" s="131"/>
      <c r="I1486" s="131"/>
      <c r="J1486" s="425"/>
    </row>
    <row r="1487" spans="1:10" s="9" customFormat="1" ht="15" hidden="1" customHeight="1" outlineLevel="1">
      <c r="A1487" s="1"/>
      <c r="B1487" s="404" t="s">
        <v>1852</v>
      </c>
      <c r="C1487" s="131"/>
      <c r="D1487" s="131"/>
      <c r="E1487" s="131"/>
      <c r="F1487" s="131"/>
      <c r="G1487" s="131"/>
      <c r="H1487" s="131"/>
      <c r="I1487" s="131"/>
    </row>
    <row r="1488" spans="1:10" s="9" customFormat="1" ht="15" hidden="1" customHeight="1" outlineLevel="1">
      <c r="A1488" s="1"/>
      <c r="B1488" s="404" t="s">
        <v>1853</v>
      </c>
      <c r="C1488" s="131"/>
      <c r="D1488" s="131"/>
      <c r="E1488" s="131"/>
      <c r="F1488" s="131"/>
      <c r="G1488" s="131"/>
      <c r="H1488" s="131"/>
      <c r="I1488" s="131"/>
    </row>
    <row r="1489" spans="1:10" s="9" customFormat="1" ht="15" hidden="1" customHeight="1" outlineLevel="1">
      <c r="A1489" s="1"/>
      <c r="B1489" s="404" t="s">
        <v>1854</v>
      </c>
      <c r="C1489" s="131"/>
      <c r="D1489" s="131"/>
      <c r="E1489" s="131"/>
      <c r="F1489" s="131"/>
      <c r="G1489" s="131"/>
      <c r="H1489" s="131"/>
      <c r="I1489" s="131"/>
    </row>
    <row r="1490" spans="1:10" s="9" customFormat="1" ht="15" hidden="1" customHeight="1" outlineLevel="1">
      <c r="A1490" s="1"/>
      <c r="B1490" s="404" t="s">
        <v>1855</v>
      </c>
      <c r="C1490" s="131"/>
      <c r="D1490" s="131"/>
      <c r="E1490" s="131"/>
      <c r="F1490" s="131"/>
      <c r="G1490" s="131"/>
      <c r="H1490" s="131"/>
      <c r="I1490" s="131"/>
    </row>
    <row r="1491" spans="1:10" s="9" customFormat="1" ht="15" hidden="1" customHeight="1" outlineLevel="1" thickBot="1">
      <c r="A1491" s="1"/>
      <c r="B1491" s="404" t="s">
        <v>1856</v>
      </c>
      <c r="C1491" s="131"/>
      <c r="D1491" s="131"/>
      <c r="E1491" s="131"/>
      <c r="F1491" s="131"/>
      <c r="G1491" s="131"/>
      <c r="H1491" s="131"/>
      <c r="I1491" s="131"/>
    </row>
    <row r="1492" spans="1:10" s="9" customFormat="1" ht="15" customHeight="1" collapsed="1" thickBot="1">
      <c r="A1492" s="143" t="s">
        <v>1857</v>
      </c>
      <c r="B1492" s="144" t="s">
        <v>295</v>
      </c>
      <c r="C1492" s="144"/>
      <c r="D1492" s="144"/>
      <c r="E1492" s="144"/>
      <c r="F1492" s="144"/>
      <c r="G1492" s="144"/>
      <c r="H1492" s="144"/>
      <c r="I1492" s="144"/>
      <c r="J1492" s="144"/>
    </row>
    <row r="1493" spans="1:10" s="9" customFormat="1" ht="15" hidden="1" customHeight="1" outlineLevel="1">
      <c r="A1493" s="491" t="s">
        <v>2095</v>
      </c>
      <c r="B1493" s="404" t="s">
        <v>2086</v>
      </c>
      <c r="C1493" s="131"/>
      <c r="D1493" s="141"/>
      <c r="E1493" s="327"/>
      <c r="F1493" s="327"/>
      <c r="G1493" s="327"/>
      <c r="H1493" s="327"/>
      <c r="I1493" s="327"/>
      <c r="J1493" s="327"/>
    </row>
    <row r="1494" spans="1:10" s="9" customFormat="1" ht="15" hidden="1" customHeight="1" outlineLevel="1">
      <c r="A1494" s="1"/>
      <c r="B1494" s="404" t="s">
        <v>2768</v>
      </c>
      <c r="C1494" s="131"/>
      <c r="D1494" s="141"/>
      <c r="E1494" s="131"/>
      <c r="F1494" s="131"/>
      <c r="G1494" s="131"/>
      <c r="H1494" s="131"/>
      <c r="I1494" s="131"/>
    </row>
    <row r="1495" spans="1:10" s="9" customFormat="1" ht="15" hidden="1" customHeight="1" outlineLevel="1">
      <c r="A1495" s="1"/>
      <c r="B1495" s="404" t="s">
        <v>2769</v>
      </c>
      <c r="C1495" s="131"/>
      <c r="D1495" s="141"/>
      <c r="E1495" s="131"/>
      <c r="F1495" s="131"/>
      <c r="G1495" s="131"/>
      <c r="H1495" s="131"/>
      <c r="I1495" s="131"/>
    </row>
    <row r="1496" spans="1:10" s="9" customFormat="1" ht="15" hidden="1" customHeight="1" outlineLevel="1">
      <c r="A1496" s="1" t="s">
        <v>2523</v>
      </c>
      <c r="B1496" s="404" t="s">
        <v>2087</v>
      </c>
      <c r="C1496" s="131"/>
      <c r="D1496" s="131"/>
      <c r="E1496" s="131"/>
      <c r="F1496" s="131"/>
      <c r="G1496" s="131"/>
      <c r="H1496" s="131"/>
      <c r="I1496" s="131"/>
    </row>
    <row r="1497" spans="1:10" s="9" customFormat="1" ht="15" hidden="1" customHeight="1" outlineLevel="1">
      <c r="A1497" s="1" t="s">
        <v>1905</v>
      </c>
      <c r="B1497" s="404" t="s">
        <v>1859</v>
      </c>
      <c r="C1497" s="131"/>
      <c r="D1497" s="131"/>
      <c r="E1497" s="131"/>
      <c r="F1497" s="131"/>
      <c r="G1497" s="131"/>
      <c r="H1497" s="131"/>
      <c r="I1497" s="131"/>
    </row>
    <row r="1498" spans="1:10" s="9" customFormat="1" ht="15" hidden="1" customHeight="1" outlineLevel="1">
      <c r="A1498" s="1" t="s">
        <v>1906</v>
      </c>
      <c r="B1498" s="404" t="s">
        <v>1860</v>
      </c>
      <c r="C1498" s="131"/>
      <c r="D1498" s="131"/>
      <c r="E1498" s="131"/>
      <c r="F1498" s="131"/>
      <c r="G1498" s="131"/>
      <c r="H1498" s="131"/>
      <c r="I1498" s="131"/>
    </row>
    <row r="1499" spans="1:10" s="9" customFormat="1" ht="15" hidden="1" customHeight="1" outlineLevel="1">
      <c r="A1499" s="1"/>
      <c r="B1499" s="404" t="s">
        <v>1861</v>
      </c>
      <c r="C1499" s="131"/>
      <c r="D1499" s="131"/>
      <c r="E1499" s="131"/>
      <c r="F1499" s="131"/>
      <c r="G1499" s="131"/>
      <c r="H1499" s="131"/>
      <c r="I1499" s="131"/>
    </row>
    <row r="1500" spans="1:10" s="9" customFormat="1" ht="15" hidden="1" customHeight="1" outlineLevel="1">
      <c r="A1500" s="1"/>
      <c r="B1500" s="404" t="s">
        <v>2088</v>
      </c>
      <c r="C1500" s="131"/>
      <c r="D1500" s="131"/>
      <c r="E1500" s="131"/>
      <c r="F1500" s="131"/>
      <c r="G1500" s="131"/>
      <c r="H1500" s="131"/>
      <c r="I1500" s="131"/>
    </row>
    <row r="1501" spans="1:10" s="9" customFormat="1" ht="15" hidden="1" customHeight="1" outlineLevel="1">
      <c r="A1501" s="1"/>
      <c r="B1501" s="404" t="s">
        <v>2089</v>
      </c>
      <c r="C1501" s="131"/>
      <c r="D1501" s="131"/>
      <c r="E1501" s="131"/>
      <c r="F1501" s="131"/>
      <c r="G1501" s="131"/>
      <c r="H1501" s="131"/>
      <c r="I1501" s="131"/>
    </row>
    <row r="1502" spans="1:10" s="9" customFormat="1" ht="15" hidden="1" customHeight="1" outlineLevel="1">
      <c r="A1502" s="175"/>
      <c r="B1502" s="405" t="s">
        <v>2090</v>
      </c>
      <c r="C1502" s="326"/>
      <c r="D1502" s="326"/>
      <c r="E1502" s="326"/>
      <c r="F1502" s="326"/>
      <c r="G1502" s="326"/>
      <c r="H1502" s="326"/>
      <c r="I1502" s="326"/>
      <c r="J1502" s="176"/>
    </row>
    <row r="1503" spans="1:10" s="9" customFormat="1" ht="15" hidden="1" customHeight="1" outlineLevel="1">
      <c r="A1503" s="142" t="s">
        <v>2091</v>
      </c>
      <c r="B1503" s="404" t="s">
        <v>2086</v>
      </c>
      <c r="C1503" s="131"/>
      <c r="D1503" s="141"/>
      <c r="E1503" s="131"/>
      <c r="F1503" s="131"/>
      <c r="G1503" s="131"/>
      <c r="H1503" s="131"/>
      <c r="I1503" s="131"/>
    </row>
    <row r="1504" spans="1:10" s="9" customFormat="1" ht="15" hidden="1" customHeight="1" outlineLevel="1">
      <c r="A1504" s="142"/>
      <c r="B1504" s="404" t="s">
        <v>1858</v>
      </c>
      <c r="C1504" s="131"/>
      <c r="D1504" s="141"/>
      <c r="E1504" s="131"/>
      <c r="F1504" s="131"/>
      <c r="G1504" s="131"/>
      <c r="H1504" s="131"/>
      <c r="I1504" s="131"/>
    </row>
    <row r="1505" spans="1:10" s="9" customFormat="1" ht="15" hidden="1" customHeight="1" outlineLevel="1">
      <c r="A1505" s="142" t="s">
        <v>2096</v>
      </c>
      <c r="B1505" s="404" t="s">
        <v>2087</v>
      </c>
      <c r="C1505" s="131"/>
      <c r="D1505" s="141"/>
      <c r="E1505" s="131"/>
      <c r="F1505" s="131"/>
      <c r="G1505" s="131"/>
      <c r="H1505" s="131"/>
      <c r="I1505" s="131"/>
    </row>
    <row r="1506" spans="1:10" s="9" customFormat="1" ht="15" hidden="1" customHeight="1" outlineLevel="1">
      <c r="A1506" s="1" t="s">
        <v>2097</v>
      </c>
      <c r="B1506" s="404" t="s">
        <v>2092</v>
      </c>
      <c r="C1506" s="131"/>
      <c r="D1506" s="131"/>
      <c r="E1506" s="131"/>
      <c r="F1506" s="131"/>
      <c r="G1506" s="131"/>
      <c r="H1506" s="131"/>
      <c r="I1506" s="131"/>
    </row>
    <row r="1507" spans="1:10" s="9" customFormat="1" ht="15" hidden="1" customHeight="1" outlineLevel="1">
      <c r="A1507" s="1" t="s">
        <v>2098</v>
      </c>
      <c r="B1507" s="404" t="s">
        <v>1860</v>
      </c>
      <c r="C1507" s="131"/>
      <c r="D1507" s="131"/>
      <c r="E1507" s="131"/>
      <c r="F1507" s="131"/>
      <c r="G1507" s="131"/>
      <c r="H1507" s="131"/>
      <c r="I1507" s="131"/>
    </row>
    <row r="1508" spans="1:10" s="9" customFormat="1" ht="15" hidden="1" customHeight="1" outlineLevel="1">
      <c r="A1508" s="1" t="s">
        <v>2099</v>
      </c>
      <c r="B1508" s="404" t="s">
        <v>1861</v>
      </c>
      <c r="C1508" s="131"/>
      <c r="D1508" s="131"/>
      <c r="E1508" s="131"/>
      <c r="F1508" s="131"/>
      <c r="G1508" s="131"/>
      <c r="H1508" s="131"/>
      <c r="I1508" s="131"/>
    </row>
    <row r="1509" spans="1:10" s="9" customFormat="1" ht="15" hidden="1" customHeight="1" outlineLevel="1">
      <c r="A1509" s="1" t="s">
        <v>43</v>
      </c>
      <c r="B1509" s="404" t="s">
        <v>2093</v>
      </c>
      <c r="C1509" s="131"/>
      <c r="D1509" s="131"/>
      <c r="E1509" s="131"/>
      <c r="F1509" s="131"/>
      <c r="G1509" s="131"/>
      <c r="H1509" s="131"/>
      <c r="I1509" s="131"/>
    </row>
    <row r="1510" spans="1:10" s="9" customFormat="1" ht="15" hidden="1" customHeight="1" outlineLevel="1" thickBot="1">
      <c r="A1510" s="1"/>
      <c r="B1510" s="404" t="s">
        <v>2094</v>
      </c>
      <c r="C1510" s="131"/>
      <c r="D1510" s="131"/>
      <c r="E1510" s="131"/>
      <c r="F1510" s="131"/>
      <c r="G1510" s="131"/>
      <c r="H1510" s="131"/>
      <c r="I1510" s="131"/>
    </row>
    <row r="1511" spans="1:10" s="9" customFormat="1" ht="15" customHeight="1" collapsed="1" thickBot="1">
      <c r="A1511" s="143" t="s">
        <v>2101</v>
      </c>
      <c r="B1511" s="144" t="s">
        <v>295</v>
      </c>
      <c r="C1511" s="144"/>
      <c r="D1511" s="144"/>
      <c r="E1511" s="144"/>
      <c r="F1511" s="144"/>
      <c r="G1511" s="144"/>
      <c r="H1511" s="144"/>
      <c r="I1511" s="144"/>
      <c r="J1511" s="144"/>
    </row>
    <row r="1512" spans="1:10" ht="15" hidden="1" customHeight="1" outlineLevel="1">
      <c r="A1512" s="140" t="s">
        <v>435</v>
      </c>
      <c r="B1512" s="404" t="s">
        <v>2102</v>
      </c>
      <c r="J1512" s="142" t="s">
        <v>435</v>
      </c>
    </row>
    <row r="1513" spans="1:10" ht="15" hidden="1" customHeight="1" outlineLevel="1">
      <c r="A1513" s="140" t="s">
        <v>436</v>
      </c>
      <c r="B1513" s="404" t="s">
        <v>2103</v>
      </c>
      <c r="J1513" s="142" t="s">
        <v>436</v>
      </c>
    </row>
    <row r="1514" spans="1:10" ht="15" hidden="1" customHeight="1" outlineLevel="1">
      <c r="A1514" s="140" t="s">
        <v>1862</v>
      </c>
      <c r="B1514" s="404" t="s">
        <v>2104</v>
      </c>
      <c r="J1514" s="142" t="s">
        <v>1863</v>
      </c>
    </row>
    <row r="1515" spans="1:10" ht="15" hidden="1" customHeight="1" outlineLevel="1">
      <c r="A1515" s="140" t="s">
        <v>448</v>
      </c>
      <c r="B1515" s="404" t="s">
        <v>2105</v>
      </c>
      <c r="J1515" s="142" t="s">
        <v>1864</v>
      </c>
    </row>
    <row r="1516" spans="1:10" ht="15" hidden="1" customHeight="1" outlineLevel="1">
      <c r="A1516" s="140" t="s">
        <v>449</v>
      </c>
      <c r="B1516" s="404" t="s">
        <v>2106</v>
      </c>
      <c r="J1516" s="142" t="s">
        <v>1865</v>
      </c>
    </row>
    <row r="1517" spans="1:10" ht="15" hidden="1" customHeight="1" outlineLevel="1">
      <c r="A1517" s="140" t="s">
        <v>450</v>
      </c>
      <c r="B1517" s="404" t="s">
        <v>2107</v>
      </c>
      <c r="J1517" s="142" t="s">
        <v>1866</v>
      </c>
    </row>
    <row r="1518" spans="1:10" ht="15" hidden="1" customHeight="1" outlineLevel="1">
      <c r="A1518" s="140" t="s">
        <v>460</v>
      </c>
      <c r="B1518" s="404" t="s">
        <v>2108</v>
      </c>
      <c r="J1518" s="142" t="s">
        <v>1867</v>
      </c>
    </row>
    <row r="1519" spans="1:10" ht="15" hidden="1" customHeight="1" outlineLevel="1">
      <c r="A1519" s="140" t="s">
        <v>461</v>
      </c>
      <c r="B1519" s="404" t="s">
        <v>2109</v>
      </c>
      <c r="J1519" s="142" t="s">
        <v>1868</v>
      </c>
    </row>
    <row r="1520" spans="1:10" ht="15" hidden="1" customHeight="1" outlineLevel="1">
      <c r="A1520" s="140" t="s">
        <v>462</v>
      </c>
      <c r="B1520" s="404" t="s">
        <v>2110</v>
      </c>
      <c r="J1520" s="142" t="s">
        <v>1869</v>
      </c>
    </row>
    <row r="1521" spans="1:10" ht="15" hidden="1" customHeight="1" outlineLevel="1">
      <c r="A1521" s="140" t="s">
        <v>468</v>
      </c>
      <c r="B1521" s="404" t="s">
        <v>2111</v>
      </c>
      <c r="J1521" s="142" t="s">
        <v>1870</v>
      </c>
    </row>
    <row r="1522" spans="1:10" ht="15" hidden="1" customHeight="1" outlineLevel="1">
      <c r="A1522" s="140" t="s">
        <v>426</v>
      </c>
      <c r="B1522" s="404" t="s">
        <v>2112</v>
      </c>
      <c r="J1522" s="142" t="s">
        <v>1871</v>
      </c>
    </row>
    <row r="1523" spans="1:10" ht="15" hidden="1" customHeight="1" outlineLevel="1">
      <c r="A1523" s="140" t="s">
        <v>2113</v>
      </c>
      <c r="B1523" s="404" t="s">
        <v>2114</v>
      </c>
      <c r="J1523" s="142" t="s">
        <v>1872</v>
      </c>
    </row>
    <row r="1524" spans="1:10" ht="15" hidden="1" customHeight="1" outlineLevel="1">
      <c r="A1524" s="140" t="s">
        <v>415</v>
      </c>
      <c r="B1524" s="404" t="s">
        <v>2115</v>
      </c>
      <c r="J1524" s="142" t="s">
        <v>1873</v>
      </c>
    </row>
    <row r="1525" spans="1:10" ht="15" hidden="1" customHeight="1" outlineLevel="1">
      <c r="A1525" s="140" t="s">
        <v>2116</v>
      </c>
      <c r="B1525" s="404" t="s">
        <v>2117</v>
      </c>
      <c r="J1525" s="142" t="s">
        <v>1874</v>
      </c>
    </row>
    <row r="1526" spans="1:10" ht="15" hidden="1" customHeight="1" outlineLevel="1">
      <c r="A1526" s="140" t="s">
        <v>414</v>
      </c>
      <c r="B1526" s="404" t="s">
        <v>2118</v>
      </c>
      <c r="J1526" s="142" t="s">
        <v>1875</v>
      </c>
    </row>
    <row r="1527" spans="1:10" ht="15" hidden="1" customHeight="1" outlineLevel="1">
      <c r="A1527" s="140" t="s">
        <v>427</v>
      </c>
      <c r="B1527" s="404" t="s">
        <v>2119</v>
      </c>
      <c r="J1527" s="142" t="s">
        <v>1876</v>
      </c>
    </row>
    <row r="1528" spans="1:10" ht="15" hidden="1" customHeight="1" outlineLevel="1" thickBot="1">
      <c r="A1528" s="140" t="s">
        <v>1877</v>
      </c>
      <c r="B1528" s="404" t="s">
        <v>2120</v>
      </c>
      <c r="J1528" s="142" t="s">
        <v>2100</v>
      </c>
    </row>
    <row r="1529" spans="1:10" ht="15" customHeight="1" collapsed="1" thickBot="1">
      <c r="A1529" s="143" t="s">
        <v>1878</v>
      </c>
      <c r="B1529" s="144" t="s">
        <v>295</v>
      </c>
      <c r="C1529" s="144"/>
      <c r="D1529" s="144"/>
      <c r="E1529" s="144"/>
      <c r="F1529" s="144"/>
      <c r="G1529" s="144"/>
      <c r="H1529" s="144"/>
      <c r="I1529" s="144"/>
      <c r="J1529" s="144"/>
    </row>
    <row r="1530" spans="1:10" ht="15" hidden="1" customHeight="1" outlineLevel="1">
      <c r="A1530" s="406" t="s">
        <v>2121</v>
      </c>
      <c r="B1530" s="407" t="s">
        <v>1879</v>
      </c>
      <c r="C1530" s="408"/>
      <c r="D1530" s="408"/>
      <c r="E1530" s="408"/>
      <c r="F1530" s="408"/>
      <c r="G1530" s="408"/>
      <c r="H1530" s="408"/>
      <c r="I1530" s="408"/>
      <c r="J1530" s="431"/>
    </row>
    <row r="1531" spans="1:10" ht="15" hidden="1" customHeight="1" outlineLevel="1">
      <c r="A1531" s="261" t="s">
        <v>1880</v>
      </c>
      <c r="B1531" s="409" t="s">
        <v>1881</v>
      </c>
      <c r="C1531" s="295"/>
      <c r="D1531" s="295"/>
      <c r="E1531" s="295"/>
      <c r="F1531" s="295"/>
      <c r="G1531" s="295"/>
      <c r="H1531" s="295"/>
      <c r="I1531" s="295"/>
      <c r="J1531" s="360"/>
    </row>
    <row r="1532" spans="1:10" ht="15" hidden="1" customHeight="1" outlineLevel="1">
      <c r="A1532" s="261" t="s">
        <v>1882</v>
      </c>
      <c r="B1532" s="409" t="s">
        <v>1879</v>
      </c>
      <c r="C1532" s="295"/>
      <c r="D1532" s="295"/>
      <c r="E1532" s="295"/>
      <c r="F1532" s="295"/>
      <c r="G1532" s="295"/>
      <c r="H1532" s="295"/>
      <c r="I1532" s="295"/>
      <c r="J1532" s="360"/>
    </row>
    <row r="1533" spans="1:10" ht="15" hidden="1" customHeight="1" outlineLevel="1" thickBot="1">
      <c r="A1533" s="261" t="s">
        <v>1883</v>
      </c>
      <c r="B1533" s="409" t="s">
        <v>1879</v>
      </c>
      <c r="C1533" s="295"/>
      <c r="D1533" s="295"/>
      <c r="E1533" s="295"/>
      <c r="F1533" s="295"/>
      <c r="G1533" s="295"/>
      <c r="H1533" s="295"/>
      <c r="I1533" s="295"/>
      <c r="J1533" s="360"/>
    </row>
    <row r="1534" spans="1:10" ht="15" customHeight="1" collapsed="1" thickBot="1">
      <c r="A1534" s="143" t="s">
        <v>1884</v>
      </c>
      <c r="B1534" s="144"/>
      <c r="C1534" s="144"/>
      <c r="D1534" s="144"/>
      <c r="E1534" s="144"/>
      <c r="F1534" s="144"/>
      <c r="G1534" s="144"/>
      <c r="H1534" s="144"/>
      <c r="I1534" s="144"/>
      <c r="J1534" s="144"/>
    </row>
    <row r="1535" spans="1:10" ht="15" hidden="1" customHeight="1" outlineLevel="1">
      <c r="A1535" s="262" t="s">
        <v>1885</v>
      </c>
      <c r="B1535" s="668" t="s">
        <v>0</v>
      </c>
      <c r="C1535" s="668" t="s">
        <v>2601</v>
      </c>
      <c r="D1535" s="605" t="s">
        <v>2446</v>
      </c>
      <c r="E1535" s="605" t="s">
        <v>4</v>
      </c>
      <c r="F1535" s="605" t="s">
        <v>2447</v>
      </c>
      <c r="G1535" s="668" t="s">
        <v>6</v>
      </c>
      <c r="H1535" s="605" t="s">
        <v>8</v>
      </c>
      <c r="I1535" s="605" t="s">
        <v>10</v>
      </c>
      <c r="J1535" s="605" t="s">
        <v>12</v>
      </c>
    </row>
    <row r="1536" spans="1:10" ht="15" hidden="1" customHeight="1" outlineLevel="1">
      <c r="A1536" s="357" t="s">
        <v>1886</v>
      </c>
      <c r="B1536" s="405" t="s">
        <v>1887</v>
      </c>
      <c r="C1536" s="326"/>
      <c r="D1536" s="326"/>
      <c r="E1536" s="326"/>
      <c r="F1536" s="326"/>
      <c r="G1536" s="326"/>
      <c r="H1536" s="326"/>
      <c r="I1536" s="326"/>
      <c r="J1536" s="357"/>
    </row>
    <row r="1537" spans="1:10" ht="15" hidden="1" customHeight="1" outlineLevel="1">
      <c r="A1537" s="357" t="s">
        <v>1888</v>
      </c>
      <c r="B1537" s="405" t="s">
        <v>1889</v>
      </c>
      <c r="C1537" s="326"/>
      <c r="D1537" s="326"/>
      <c r="E1537" s="326"/>
      <c r="F1537" s="326"/>
      <c r="G1537" s="326"/>
      <c r="H1537" s="326"/>
      <c r="I1537" s="326"/>
      <c r="J1537" s="357"/>
    </row>
    <row r="1538" spans="1:10" ht="15" hidden="1" customHeight="1" outlineLevel="1">
      <c r="A1538" s="357" t="s">
        <v>1890</v>
      </c>
      <c r="B1538" s="405" t="s">
        <v>1891</v>
      </c>
      <c r="C1538" s="326"/>
      <c r="D1538" s="326"/>
      <c r="E1538" s="326"/>
      <c r="F1538" s="326"/>
      <c r="G1538" s="326"/>
      <c r="H1538" s="326"/>
      <c r="I1538" s="326"/>
      <c r="J1538" s="357"/>
    </row>
    <row r="1539" spans="1:10" ht="15" hidden="1" customHeight="1" outlineLevel="1">
      <c r="A1539" s="297" t="s">
        <v>1885</v>
      </c>
      <c r="B1539" s="668" t="s">
        <v>14</v>
      </c>
      <c r="C1539" s="605" t="s">
        <v>16</v>
      </c>
      <c r="D1539" s="605" t="s">
        <v>18</v>
      </c>
      <c r="E1539" s="605" t="s">
        <v>20</v>
      </c>
      <c r="F1539" s="605" t="s">
        <v>22</v>
      </c>
      <c r="G1539" s="605" t="s">
        <v>2448</v>
      </c>
      <c r="H1539" s="605"/>
      <c r="I1539" s="605"/>
      <c r="J1539" s="605"/>
    </row>
    <row r="1540" spans="1:10" ht="15" hidden="1" customHeight="1" outlineLevel="1">
      <c r="A1540" s="357" t="s">
        <v>1892</v>
      </c>
      <c r="B1540" s="405" t="s">
        <v>1893</v>
      </c>
      <c r="C1540" s="326"/>
      <c r="D1540" s="326"/>
      <c r="E1540" s="326"/>
      <c r="F1540" s="326"/>
      <c r="G1540" s="326"/>
      <c r="H1540" s="326"/>
      <c r="I1540" s="326"/>
      <c r="J1540" s="357"/>
    </row>
    <row r="1541" spans="1:10" ht="15" hidden="1" customHeight="1" outlineLevel="1">
      <c r="A1541" s="357" t="s">
        <v>1894</v>
      </c>
      <c r="B1541" s="405" t="s">
        <v>1895</v>
      </c>
      <c r="C1541" s="326"/>
      <c r="D1541" s="326"/>
      <c r="E1541" s="326"/>
      <c r="F1541" s="326"/>
      <c r="G1541" s="326"/>
      <c r="H1541" s="326"/>
      <c r="I1541" s="326"/>
      <c r="J1541" s="357"/>
    </row>
    <row r="1542" spans="1:10" ht="15" hidden="1" customHeight="1" outlineLevel="1" thickBot="1">
      <c r="A1542" s="357" t="s">
        <v>1896</v>
      </c>
      <c r="B1542" s="405" t="s">
        <v>1897</v>
      </c>
      <c r="C1542" s="326"/>
      <c r="D1542" s="326"/>
      <c r="E1542" s="326"/>
      <c r="F1542" s="326"/>
      <c r="G1542" s="326"/>
      <c r="H1542" s="326"/>
      <c r="I1542" s="326"/>
      <c r="J1542" s="357"/>
    </row>
    <row r="1543" spans="1:10" ht="15" customHeight="1" collapsed="1" thickBot="1">
      <c r="A1543" s="143" t="s">
        <v>294</v>
      </c>
      <c r="B1543" s="144" t="s">
        <v>295</v>
      </c>
      <c r="C1543" s="144"/>
      <c r="D1543" s="144"/>
      <c r="E1543" s="144"/>
      <c r="F1543" s="144"/>
      <c r="G1543" s="144"/>
      <c r="H1543" s="144"/>
      <c r="I1543" s="144"/>
      <c r="J1543" s="144"/>
    </row>
    <row r="1544" spans="1:10" ht="15" customHeight="1">
      <c r="A1544" s="145" t="s">
        <v>319</v>
      </c>
      <c r="B1544" s="146"/>
      <c r="C1544" s="146"/>
      <c r="D1544" s="147"/>
      <c r="E1544" s="148"/>
      <c r="F1544" s="148"/>
      <c r="G1544" s="148"/>
      <c r="H1544" s="148"/>
      <c r="I1544" s="148"/>
      <c r="J1544" s="148"/>
    </row>
    <row r="1545" spans="1:10" ht="15" customHeight="1">
      <c r="A1545" s="155" t="s">
        <v>297</v>
      </c>
      <c r="B1545" s="154"/>
      <c r="C1545" s="149" t="s">
        <v>320</v>
      </c>
      <c r="D1545" s="151"/>
      <c r="E1545" s="153"/>
      <c r="F1545" s="153"/>
      <c r="G1545" s="153"/>
      <c r="H1545" s="153"/>
      <c r="I1545" s="153"/>
      <c r="J1545" s="153"/>
    </row>
    <row r="1546" spans="1:10" ht="15" customHeight="1">
      <c r="A1546" s="156" t="s">
        <v>299</v>
      </c>
      <c r="B1546"/>
      <c r="C1546" s="150" t="s">
        <v>321</v>
      </c>
      <c r="D1546" s="152"/>
      <c r="E1546" s="1"/>
      <c r="F1546" s="1"/>
      <c r="G1546" s="1"/>
      <c r="H1546" s="1"/>
      <c r="I1546" s="1"/>
      <c r="J1546" s="1"/>
    </row>
    <row r="1547" spans="1:10" ht="15" customHeight="1">
      <c r="A1547" s="156" t="s">
        <v>299</v>
      </c>
      <c r="B1547"/>
      <c r="C1547" s="150" t="s">
        <v>322</v>
      </c>
      <c r="D1547" s="152"/>
      <c r="E1547" s="1"/>
      <c r="F1547" s="1"/>
      <c r="G1547" s="1"/>
      <c r="H1547" s="1"/>
      <c r="I1547" s="1"/>
      <c r="J1547" s="1"/>
    </row>
    <row r="1548" spans="1:10" ht="15" customHeight="1">
      <c r="A1548" s="157" t="s">
        <v>323</v>
      </c>
      <c r="B1548" s="158"/>
      <c r="C1548" s="158"/>
      <c r="D1548" s="159"/>
      <c r="E1548" s="159"/>
      <c r="F1548" s="159"/>
      <c r="G1548" s="159"/>
      <c r="H1548" s="159"/>
      <c r="I1548" s="159"/>
      <c r="J1548" s="159"/>
    </row>
    <row r="1549" spans="1:10" ht="15" customHeight="1">
      <c r="A1549" s="155" t="s">
        <v>297</v>
      </c>
      <c r="B1549" s="154"/>
      <c r="C1549" s="149" t="s">
        <v>324</v>
      </c>
      <c r="D1549" s="151"/>
      <c r="E1549" s="153"/>
      <c r="F1549" s="153"/>
      <c r="G1549" s="153"/>
      <c r="H1549" s="153"/>
      <c r="I1549" s="153"/>
      <c r="J1549" s="153"/>
    </row>
    <row r="1550" spans="1:10" ht="15" customHeight="1">
      <c r="A1550" s="156" t="s">
        <v>299</v>
      </c>
      <c r="B1550"/>
      <c r="C1550" s="150" t="s">
        <v>325</v>
      </c>
      <c r="D1550" s="152"/>
      <c r="E1550" s="1"/>
      <c r="F1550" s="1"/>
      <c r="G1550" s="1"/>
      <c r="H1550" s="1"/>
      <c r="I1550" s="1"/>
      <c r="J1550" s="1"/>
    </row>
    <row r="1551" spans="1:10" ht="15" customHeight="1">
      <c r="A1551" s="156" t="s">
        <v>299</v>
      </c>
      <c r="B1551"/>
      <c r="C1551" s="150" t="s">
        <v>326</v>
      </c>
      <c r="D1551" s="152"/>
      <c r="E1551" s="1"/>
      <c r="F1551" s="1"/>
      <c r="G1551" s="1"/>
      <c r="H1551" s="1"/>
      <c r="I1551" s="1"/>
      <c r="J1551" s="1"/>
    </row>
    <row r="1552" spans="1:10" ht="15" customHeight="1">
      <c r="A1552" s="157" t="s">
        <v>2602</v>
      </c>
      <c r="B1552" s="158"/>
      <c r="C1552" s="158"/>
      <c r="D1552" s="159"/>
      <c r="E1552" s="159"/>
      <c r="F1552" s="159"/>
      <c r="G1552" s="159"/>
      <c r="H1552" s="159"/>
      <c r="I1552" s="159"/>
      <c r="J1552" s="159"/>
    </row>
    <row r="1553" spans="1:10" ht="15" customHeight="1">
      <c r="A1553" s="155" t="s">
        <v>297</v>
      </c>
      <c r="B1553" s="154"/>
      <c r="C1553" s="149" t="s">
        <v>2603</v>
      </c>
      <c r="D1553" s="151"/>
      <c r="E1553" s="153"/>
      <c r="F1553" s="153"/>
      <c r="G1553" s="153"/>
      <c r="H1553" s="153"/>
      <c r="I1553" s="153"/>
      <c r="J1553" s="153"/>
    </row>
    <row r="1554" spans="1:10" ht="15" customHeight="1">
      <c r="A1554" s="156" t="s">
        <v>2365</v>
      </c>
      <c r="B1554" s="496"/>
      <c r="C1554" s="150" t="s">
        <v>2604</v>
      </c>
      <c r="D1554" s="152"/>
      <c r="E1554" s="1"/>
      <c r="F1554" s="1"/>
      <c r="G1554" s="1"/>
      <c r="H1554" s="1"/>
      <c r="I1554" s="1"/>
      <c r="J1554" s="1"/>
    </row>
    <row r="1555" spans="1:10" ht="15" customHeight="1">
      <c r="A1555" s="156" t="s">
        <v>299</v>
      </c>
      <c r="B1555"/>
      <c r="C1555" s="150" t="s">
        <v>2605</v>
      </c>
      <c r="D1555" s="152"/>
      <c r="E1555" s="1"/>
      <c r="F1555" s="1"/>
      <c r="G1555" s="1"/>
      <c r="H1555" s="1"/>
      <c r="I1555" s="1"/>
      <c r="J1555" s="1"/>
    </row>
    <row r="1556" spans="1:10" ht="15" customHeight="1">
      <c r="A1556" s="156" t="s">
        <v>299</v>
      </c>
      <c r="B1556"/>
      <c r="C1556" s="150" t="s">
        <v>2606</v>
      </c>
      <c r="D1556" s="152"/>
      <c r="E1556" s="1"/>
      <c r="F1556" s="1"/>
      <c r="G1556" s="1"/>
      <c r="H1556" s="1"/>
      <c r="I1556" s="1"/>
      <c r="J1556" s="1"/>
    </row>
    <row r="1557" spans="1:10" ht="15" customHeight="1">
      <c r="A1557" s="157" t="s">
        <v>2607</v>
      </c>
      <c r="B1557" s="158"/>
      <c r="C1557" s="158"/>
      <c r="D1557" s="159"/>
      <c r="E1557" s="159"/>
      <c r="F1557" s="159"/>
      <c r="G1557" s="159"/>
      <c r="H1557" s="159"/>
      <c r="I1557" s="159"/>
      <c r="J1557" s="159"/>
    </row>
    <row r="1558" spans="1:10" ht="15" customHeight="1">
      <c r="A1558" s="155" t="s">
        <v>297</v>
      </c>
      <c r="B1558" s="154"/>
      <c r="C1558" s="149" t="s">
        <v>2608</v>
      </c>
      <c r="D1558" s="151"/>
      <c r="E1558" s="153"/>
      <c r="F1558" s="153"/>
      <c r="G1558" s="153"/>
      <c r="H1558" s="153"/>
      <c r="I1558" s="153"/>
      <c r="J1558" s="153"/>
    </row>
    <row r="1559" spans="1:10" ht="15" customHeight="1">
      <c r="A1559" s="156" t="s">
        <v>2365</v>
      </c>
      <c r="B1559" s="496"/>
      <c r="C1559" s="150" t="s">
        <v>2609</v>
      </c>
      <c r="D1559" s="152"/>
      <c r="E1559" s="1"/>
      <c r="F1559" s="1"/>
      <c r="G1559" s="1"/>
      <c r="H1559" s="1"/>
      <c r="I1559" s="1"/>
      <c r="J1559" s="1"/>
    </row>
    <row r="1560" spans="1:10" ht="15" customHeight="1">
      <c r="A1560" s="156" t="s">
        <v>299</v>
      </c>
      <c r="B1560"/>
      <c r="C1560" s="150" t="s">
        <v>2610</v>
      </c>
      <c r="D1560" s="152"/>
      <c r="E1560" s="1"/>
      <c r="F1560" s="1"/>
      <c r="G1560" s="1"/>
      <c r="H1560" s="1"/>
      <c r="I1560" s="1"/>
      <c r="J1560" s="1"/>
    </row>
    <row r="1561" spans="1:10" ht="15" customHeight="1">
      <c r="A1561" s="156" t="s">
        <v>299</v>
      </c>
      <c r="B1561"/>
      <c r="C1561" s="150" t="s">
        <v>2611</v>
      </c>
      <c r="D1561" s="152"/>
      <c r="E1561" s="1"/>
      <c r="F1561" s="1"/>
      <c r="G1561" s="1"/>
      <c r="H1561" s="1"/>
      <c r="I1561" s="1"/>
      <c r="J1561" s="1"/>
    </row>
    <row r="1562" spans="1:10" ht="15" customHeight="1">
      <c r="A1562" s="157" t="s">
        <v>327</v>
      </c>
      <c r="B1562" s="158"/>
      <c r="C1562" s="158"/>
      <c r="D1562" s="159"/>
      <c r="E1562" s="159"/>
      <c r="F1562" s="159"/>
      <c r="G1562" s="159"/>
      <c r="H1562" s="159"/>
      <c r="I1562" s="159"/>
      <c r="J1562" s="159"/>
    </row>
    <row r="1563" spans="1:10" ht="15" customHeight="1">
      <c r="A1563" s="155" t="s">
        <v>297</v>
      </c>
      <c r="B1563" s="154"/>
      <c r="C1563" s="149" t="s">
        <v>328</v>
      </c>
      <c r="D1563" s="151"/>
      <c r="E1563" s="153"/>
      <c r="F1563" s="153"/>
      <c r="G1563" s="153"/>
      <c r="H1563" s="153"/>
      <c r="I1563" s="153"/>
      <c r="J1563" s="153"/>
    </row>
    <row r="1564" spans="1:10" ht="15" customHeight="1">
      <c r="A1564" s="156" t="s">
        <v>2365</v>
      </c>
      <c r="B1564" s="496"/>
      <c r="C1564" s="150" t="s">
        <v>2366</v>
      </c>
      <c r="D1564" s="152"/>
      <c r="E1564" s="1"/>
      <c r="F1564" s="1"/>
      <c r="G1564" s="1"/>
      <c r="H1564" s="1"/>
      <c r="I1564" s="1"/>
      <c r="J1564" s="1"/>
    </row>
    <row r="1565" spans="1:10" ht="15" customHeight="1">
      <c r="A1565" s="156" t="s">
        <v>299</v>
      </c>
      <c r="B1565"/>
      <c r="C1565" s="150" t="s">
        <v>329</v>
      </c>
      <c r="D1565" s="152"/>
      <c r="E1565" s="1"/>
      <c r="F1565" s="1"/>
      <c r="G1565" s="1"/>
      <c r="H1565" s="1"/>
      <c r="I1565" s="1"/>
      <c r="J1565" s="1"/>
    </row>
    <row r="1566" spans="1:10" ht="15" customHeight="1">
      <c r="A1566" s="156" t="s">
        <v>299</v>
      </c>
      <c r="B1566"/>
      <c r="C1566" s="150" t="s">
        <v>330</v>
      </c>
      <c r="D1566" s="152"/>
      <c r="E1566" s="1"/>
      <c r="F1566" s="1"/>
      <c r="G1566" s="1"/>
      <c r="H1566" s="1"/>
      <c r="I1566" s="1"/>
      <c r="J1566" s="1"/>
    </row>
    <row r="1567" spans="1:10" ht="15" customHeight="1">
      <c r="A1567" s="157" t="s">
        <v>2616</v>
      </c>
      <c r="B1567" s="158"/>
      <c r="C1567" s="158"/>
      <c r="D1567" s="159"/>
      <c r="E1567" s="159"/>
      <c r="F1567" s="159"/>
      <c r="G1567" s="159"/>
      <c r="H1567" s="159"/>
      <c r="I1567" s="159"/>
      <c r="J1567" s="159"/>
    </row>
    <row r="1568" spans="1:10" ht="15" customHeight="1">
      <c r="A1568" s="155" t="s">
        <v>297</v>
      </c>
      <c r="B1568" s="154"/>
      <c r="C1568" s="149" t="s">
        <v>2612</v>
      </c>
      <c r="D1568" s="151"/>
      <c r="E1568" s="153"/>
      <c r="F1568" s="153"/>
      <c r="G1568" s="153"/>
      <c r="H1568" s="153"/>
      <c r="I1568" s="153"/>
      <c r="J1568" s="153"/>
    </row>
    <row r="1569" spans="1:10" ht="15" customHeight="1">
      <c r="A1569" s="156" t="s">
        <v>2365</v>
      </c>
      <c r="B1569" s="496"/>
      <c r="C1569" s="150" t="s">
        <v>2613</v>
      </c>
      <c r="D1569" s="152"/>
      <c r="E1569" s="1"/>
      <c r="F1569" s="1"/>
      <c r="G1569" s="1"/>
      <c r="H1569" s="1"/>
      <c r="I1569" s="1"/>
      <c r="J1569" s="1"/>
    </row>
    <row r="1570" spans="1:10" ht="15" customHeight="1">
      <c r="A1570" s="156" t="s">
        <v>299</v>
      </c>
      <c r="B1570"/>
      <c r="C1570" s="150" t="s">
        <v>2614</v>
      </c>
      <c r="D1570" s="152"/>
      <c r="E1570" s="1"/>
      <c r="F1570" s="1"/>
      <c r="G1570" s="1"/>
      <c r="H1570" s="1"/>
      <c r="I1570" s="1"/>
      <c r="J1570" s="1"/>
    </row>
    <row r="1571" spans="1:10" ht="15" customHeight="1">
      <c r="A1571" s="156" t="s">
        <v>299</v>
      </c>
      <c r="B1571"/>
      <c r="C1571" s="150" t="s">
        <v>2615</v>
      </c>
      <c r="D1571" s="152"/>
      <c r="E1571" s="1"/>
      <c r="F1571" s="1"/>
      <c r="G1571" s="1"/>
      <c r="H1571" s="1"/>
      <c r="I1571" s="1"/>
      <c r="J1571" s="1"/>
    </row>
    <row r="1572" spans="1:10" ht="15" customHeight="1">
      <c r="A1572" s="157" t="s">
        <v>331</v>
      </c>
      <c r="B1572" s="158"/>
      <c r="C1572" s="158"/>
      <c r="D1572" s="159"/>
      <c r="E1572" s="159"/>
      <c r="F1572" s="159"/>
      <c r="G1572" s="159"/>
      <c r="H1572" s="159"/>
      <c r="I1572" s="159"/>
      <c r="J1572" s="159"/>
    </row>
    <row r="1573" spans="1:10" ht="15" customHeight="1">
      <c r="A1573" s="155" t="s">
        <v>297</v>
      </c>
      <c r="B1573" s="154"/>
      <c r="C1573" s="149" t="s">
        <v>332</v>
      </c>
      <c r="D1573" s="151"/>
      <c r="E1573" s="153"/>
      <c r="F1573" s="153"/>
      <c r="G1573" s="153"/>
      <c r="H1573" s="153"/>
      <c r="I1573" s="153"/>
      <c r="J1573" s="153"/>
    </row>
    <row r="1574" spans="1:10" ht="15" customHeight="1">
      <c r="A1574" s="156" t="s">
        <v>299</v>
      </c>
      <c r="B1574"/>
      <c r="C1574" s="150" t="s">
        <v>333</v>
      </c>
      <c r="D1574" s="152"/>
      <c r="E1574" s="1"/>
      <c r="F1574" s="1"/>
      <c r="G1574" s="1"/>
      <c r="H1574" s="1"/>
      <c r="I1574" s="1"/>
      <c r="J1574" s="1"/>
    </row>
    <row r="1575" spans="1:10" ht="15" customHeight="1">
      <c r="A1575" s="156" t="s">
        <v>299</v>
      </c>
      <c r="B1575"/>
      <c r="C1575" s="150" t="s">
        <v>334</v>
      </c>
      <c r="D1575" s="152"/>
      <c r="E1575" s="1"/>
      <c r="F1575" s="1"/>
      <c r="G1575" s="1"/>
      <c r="H1575" s="1"/>
      <c r="I1575" s="1"/>
      <c r="J1575" s="1"/>
    </row>
    <row r="1576" spans="1:10" ht="15" customHeight="1">
      <c r="A1576" s="157" t="s">
        <v>335</v>
      </c>
      <c r="B1576" s="158"/>
      <c r="C1576" s="158"/>
      <c r="D1576" s="159"/>
      <c r="E1576" s="159"/>
      <c r="F1576" s="159"/>
      <c r="G1576" s="159"/>
      <c r="H1576" s="159"/>
      <c r="I1576" s="159"/>
      <c r="J1576" s="159"/>
    </row>
    <row r="1577" spans="1:10" ht="15" customHeight="1">
      <c r="A1577" s="155" t="s">
        <v>297</v>
      </c>
      <c r="B1577" s="154"/>
      <c r="C1577" s="149" t="s">
        <v>336</v>
      </c>
      <c r="D1577" s="151"/>
      <c r="E1577" s="153"/>
      <c r="F1577" s="153"/>
      <c r="G1577" s="153"/>
      <c r="H1577" s="153"/>
      <c r="I1577" s="153"/>
      <c r="J1577" s="153"/>
    </row>
    <row r="1578" spans="1:10" ht="15" customHeight="1">
      <c r="A1578" s="156" t="s">
        <v>299</v>
      </c>
      <c r="B1578"/>
      <c r="C1578" s="150" t="s">
        <v>337</v>
      </c>
      <c r="D1578" s="152"/>
      <c r="E1578" s="1"/>
      <c r="F1578" s="1"/>
      <c r="G1578" s="1"/>
      <c r="H1578" s="1"/>
      <c r="I1578" s="1"/>
      <c r="J1578" s="1"/>
    </row>
    <row r="1579" spans="1:10" ht="15" customHeight="1">
      <c r="A1579" s="156" t="s">
        <v>299</v>
      </c>
      <c r="B1579"/>
      <c r="C1579" s="150" t="s">
        <v>338</v>
      </c>
      <c r="D1579" s="152"/>
      <c r="E1579" s="1"/>
      <c r="F1579" s="1"/>
      <c r="G1579" s="1"/>
      <c r="H1579" s="1"/>
      <c r="I1579" s="1"/>
      <c r="J1579" s="1"/>
    </row>
    <row r="1580" spans="1:10" ht="15" customHeight="1">
      <c r="A1580" s="157" t="s">
        <v>339</v>
      </c>
      <c r="B1580" s="158"/>
      <c r="C1580" s="158"/>
      <c r="D1580" s="159"/>
      <c r="E1580" s="159"/>
      <c r="F1580" s="159"/>
      <c r="G1580" s="159"/>
      <c r="H1580" s="159"/>
      <c r="I1580" s="159"/>
      <c r="J1580" s="159"/>
    </row>
    <row r="1581" spans="1:10" ht="15" customHeight="1">
      <c r="A1581" s="155" t="s">
        <v>297</v>
      </c>
      <c r="B1581" s="154"/>
      <c r="C1581" s="149" t="s">
        <v>340</v>
      </c>
      <c r="D1581" s="151"/>
      <c r="E1581" s="153"/>
      <c r="F1581" s="153"/>
      <c r="G1581" s="153"/>
      <c r="H1581" s="153"/>
      <c r="I1581" s="153"/>
      <c r="J1581" s="153"/>
    </row>
    <row r="1582" spans="1:10" ht="15" customHeight="1">
      <c r="A1582" s="156" t="s">
        <v>2365</v>
      </c>
      <c r="B1582" s="496"/>
      <c r="C1582" s="150" t="s">
        <v>2367</v>
      </c>
      <c r="D1582" s="152"/>
      <c r="E1582" s="1"/>
      <c r="F1582" s="1"/>
      <c r="G1582" s="1"/>
      <c r="H1582" s="1"/>
      <c r="I1582" s="1"/>
      <c r="J1582" s="1"/>
    </row>
    <row r="1583" spans="1:10" ht="15" customHeight="1">
      <c r="A1583" s="156" t="s">
        <v>299</v>
      </c>
      <c r="B1583"/>
      <c r="C1583" s="150" t="s">
        <v>341</v>
      </c>
      <c r="D1583" s="152"/>
      <c r="E1583" s="1"/>
      <c r="F1583" s="1"/>
      <c r="G1583" s="1"/>
      <c r="H1583" s="1"/>
      <c r="I1583" s="1"/>
      <c r="J1583" s="1"/>
    </row>
    <row r="1584" spans="1:10" ht="15" customHeight="1">
      <c r="A1584" s="156" t="s">
        <v>299</v>
      </c>
      <c r="B1584"/>
      <c r="C1584" s="150" t="s">
        <v>342</v>
      </c>
      <c r="D1584" s="152"/>
      <c r="E1584" s="1"/>
      <c r="F1584" s="1"/>
      <c r="G1584" s="1"/>
      <c r="H1584" s="1"/>
      <c r="I1584" s="1"/>
      <c r="J1584" s="1"/>
    </row>
    <row r="1585" spans="1:10" ht="15" customHeight="1">
      <c r="A1585" s="157" t="s">
        <v>343</v>
      </c>
      <c r="B1585" s="158"/>
      <c r="C1585" s="158"/>
      <c r="D1585" s="159"/>
      <c r="E1585" s="159"/>
      <c r="F1585" s="159"/>
      <c r="G1585" s="159"/>
      <c r="H1585" s="159"/>
      <c r="I1585" s="159"/>
      <c r="J1585" s="159"/>
    </row>
    <row r="1586" spans="1:10" ht="15" customHeight="1">
      <c r="A1586" s="155" t="s">
        <v>297</v>
      </c>
      <c r="B1586" s="154"/>
      <c r="C1586" s="149" t="s">
        <v>344</v>
      </c>
      <c r="D1586" s="151"/>
      <c r="E1586" s="153"/>
      <c r="F1586" s="153"/>
      <c r="G1586" s="153"/>
      <c r="H1586" s="153"/>
      <c r="I1586" s="153"/>
      <c r="J1586" s="153"/>
    </row>
    <row r="1587" spans="1:10" ht="15" customHeight="1">
      <c r="A1587" s="156" t="s">
        <v>299</v>
      </c>
      <c r="B1587"/>
      <c r="C1587" s="150" t="s">
        <v>345</v>
      </c>
      <c r="D1587" s="152"/>
      <c r="E1587" s="1"/>
      <c r="F1587" s="1"/>
      <c r="G1587" s="1"/>
      <c r="H1587" s="1"/>
      <c r="I1587" s="1"/>
      <c r="J1587" s="1"/>
    </row>
    <row r="1588" spans="1:10" ht="15" customHeight="1">
      <c r="A1588" s="156" t="s">
        <v>299</v>
      </c>
      <c r="B1588"/>
      <c r="C1588" s="150" t="s">
        <v>346</v>
      </c>
      <c r="D1588" s="152"/>
      <c r="E1588" s="1"/>
      <c r="F1588" s="1"/>
      <c r="G1588" s="1"/>
      <c r="H1588" s="1"/>
      <c r="I1588" s="1"/>
      <c r="J1588" s="1"/>
    </row>
    <row r="1589" spans="1:10" ht="15" customHeight="1">
      <c r="A1589" s="157" t="s">
        <v>347</v>
      </c>
      <c r="B1589" s="158"/>
      <c r="C1589" s="158"/>
      <c r="D1589" s="159"/>
      <c r="E1589" s="159"/>
      <c r="F1589" s="159"/>
      <c r="G1589" s="159"/>
      <c r="H1589" s="159"/>
      <c r="I1589" s="159"/>
      <c r="J1589" s="159"/>
    </row>
    <row r="1590" spans="1:10" ht="15" customHeight="1">
      <c r="A1590" s="155" t="s">
        <v>297</v>
      </c>
      <c r="B1590" s="154"/>
      <c r="C1590" s="149" t="s">
        <v>348</v>
      </c>
      <c r="D1590" s="151"/>
      <c r="E1590" s="153"/>
      <c r="F1590" s="153"/>
      <c r="G1590" s="153"/>
      <c r="H1590" s="153"/>
      <c r="I1590" s="153"/>
      <c r="J1590" s="153"/>
    </row>
    <row r="1591" spans="1:10" ht="15" customHeight="1">
      <c r="A1591" s="156" t="s">
        <v>299</v>
      </c>
      <c r="B1591"/>
      <c r="C1591" s="150" t="s">
        <v>349</v>
      </c>
      <c r="D1591" s="152"/>
      <c r="E1591" s="1"/>
      <c r="F1591" s="1"/>
      <c r="G1591" s="1"/>
      <c r="H1591" s="1"/>
      <c r="I1591" s="1"/>
      <c r="J1591" s="1"/>
    </row>
    <row r="1592" spans="1:10" ht="15" customHeight="1">
      <c r="A1592" s="156" t="s">
        <v>299</v>
      </c>
      <c r="B1592"/>
      <c r="C1592" s="150" t="s">
        <v>350</v>
      </c>
      <c r="D1592" s="152"/>
      <c r="E1592" s="1"/>
      <c r="F1592" s="1"/>
      <c r="G1592" s="1"/>
      <c r="H1592" s="1"/>
      <c r="I1592" s="1"/>
      <c r="J1592" s="1"/>
    </row>
    <row r="1593" spans="1:10" ht="15" customHeight="1">
      <c r="A1593" s="157" t="s">
        <v>351</v>
      </c>
      <c r="B1593" s="158"/>
      <c r="C1593" s="158"/>
      <c r="D1593" s="159"/>
      <c r="E1593" s="159"/>
      <c r="F1593" s="159"/>
      <c r="G1593" s="159"/>
      <c r="H1593" s="159"/>
      <c r="I1593" s="159"/>
      <c r="J1593" s="159"/>
    </row>
    <row r="1594" spans="1:10" ht="15" customHeight="1">
      <c r="A1594" s="155" t="s">
        <v>297</v>
      </c>
      <c r="B1594" s="154"/>
      <c r="C1594" s="149" t="s">
        <v>352</v>
      </c>
      <c r="D1594" s="151"/>
      <c r="E1594" s="153"/>
      <c r="F1594" s="153"/>
      <c r="G1594" s="153"/>
      <c r="H1594" s="153"/>
      <c r="I1594" s="153"/>
      <c r="J1594" s="153"/>
    </row>
    <row r="1595" spans="1:10" ht="15" customHeight="1">
      <c r="A1595" s="156" t="s">
        <v>2365</v>
      </c>
      <c r="B1595" s="496"/>
      <c r="C1595" s="150" t="s">
        <v>2369</v>
      </c>
      <c r="D1595" s="152"/>
      <c r="E1595" s="1"/>
      <c r="F1595" s="1"/>
      <c r="G1595" s="1"/>
      <c r="H1595" s="1"/>
      <c r="I1595" s="1"/>
      <c r="J1595" s="1"/>
    </row>
    <row r="1596" spans="1:10" ht="15" customHeight="1">
      <c r="A1596" s="156" t="s">
        <v>299</v>
      </c>
      <c r="B1596"/>
      <c r="C1596" s="150" t="s">
        <v>353</v>
      </c>
      <c r="D1596" s="152"/>
      <c r="E1596" s="1"/>
      <c r="F1596" s="1"/>
      <c r="G1596" s="1"/>
      <c r="H1596" s="1"/>
      <c r="I1596" s="1"/>
      <c r="J1596" s="1"/>
    </row>
    <row r="1597" spans="1:10" ht="15" customHeight="1">
      <c r="A1597" s="156" t="s">
        <v>299</v>
      </c>
      <c r="B1597"/>
      <c r="C1597" s="150" t="s">
        <v>354</v>
      </c>
      <c r="D1597" s="152"/>
      <c r="E1597" s="1"/>
      <c r="F1597" s="1"/>
      <c r="G1597" s="1"/>
      <c r="H1597" s="1"/>
      <c r="I1597" s="1"/>
      <c r="J1597" s="1"/>
    </row>
    <row r="1598" spans="1:10" ht="15" customHeight="1">
      <c r="A1598" s="157" t="s">
        <v>355</v>
      </c>
      <c r="B1598" s="158"/>
      <c r="C1598" s="158"/>
      <c r="D1598" s="159"/>
      <c r="E1598" s="159"/>
      <c r="F1598" s="159"/>
      <c r="G1598" s="159"/>
      <c r="H1598" s="159"/>
      <c r="I1598" s="159"/>
      <c r="J1598" s="159"/>
    </row>
    <row r="1599" spans="1:10" ht="15" customHeight="1">
      <c r="A1599" s="155" t="s">
        <v>297</v>
      </c>
      <c r="B1599" s="154"/>
      <c r="C1599" s="149" t="s">
        <v>356</v>
      </c>
      <c r="D1599" s="151"/>
      <c r="E1599" s="153"/>
      <c r="F1599" s="153"/>
      <c r="G1599" s="153"/>
      <c r="H1599" s="153"/>
      <c r="I1599" s="153"/>
      <c r="J1599" s="153"/>
    </row>
    <row r="1600" spans="1:10" ht="15" customHeight="1">
      <c r="A1600" s="156" t="s">
        <v>2365</v>
      </c>
      <c r="B1600" s="496"/>
      <c r="C1600" s="150" t="s">
        <v>2368</v>
      </c>
      <c r="D1600" s="152"/>
      <c r="E1600" s="1"/>
      <c r="F1600" s="1"/>
      <c r="G1600" s="1"/>
      <c r="H1600" s="1"/>
      <c r="I1600" s="1"/>
      <c r="J1600" s="1"/>
    </row>
    <row r="1601" spans="1:10" ht="15" customHeight="1">
      <c r="A1601" s="156" t="s">
        <v>299</v>
      </c>
      <c r="B1601"/>
      <c r="C1601" s="150" t="s">
        <v>357</v>
      </c>
      <c r="D1601" s="152"/>
      <c r="E1601" s="1"/>
      <c r="F1601" s="1"/>
      <c r="G1601" s="1"/>
      <c r="H1601" s="1"/>
      <c r="I1601" s="1"/>
      <c r="J1601" s="1"/>
    </row>
    <row r="1602" spans="1:10" ht="15" customHeight="1">
      <c r="A1602" s="156" t="s">
        <v>299</v>
      </c>
      <c r="B1602"/>
      <c r="C1602" s="150" t="s">
        <v>358</v>
      </c>
      <c r="D1602" s="152"/>
      <c r="E1602" s="1"/>
      <c r="F1602" s="1"/>
      <c r="G1602" s="1"/>
      <c r="H1602" s="1"/>
      <c r="I1602" s="1"/>
      <c r="J1602" s="1"/>
    </row>
    <row r="1603" spans="1:10" ht="15" customHeight="1">
      <c r="A1603" s="157" t="s">
        <v>359</v>
      </c>
      <c r="B1603" s="158"/>
      <c r="C1603" s="158"/>
      <c r="D1603" s="159"/>
      <c r="E1603" s="159"/>
      <c r="F1603" s="159"/>
      <c r="G1603" s="159"/>
      <c r="H1603" s="159"/>
      <c r="I1603" s="159"/>
      <c r="J1603" s="159"/>
    </row>
    <row r="1604" spans="1:10" ht="15" customHeight="1">
      <c r="A1604" s="155" t="s">
        <v>297</v>
      </c>
      <c r="B1604" s="154"/>
      <c r="C1604" s="149" t="s">
        <v>360</v>
      </c>
      <c r="D1604" s="151"/>
      <c r="E1604" s="153"/>
      <c r="F1604" s="153"/>
      <c r="G1604" s="153"/>
      <c r="H1604" s="153"/>
      <c r="I1604" s="153"/>
      <c r="J1604" s="153"/>
    </row>
    <row r="1605" spans="1:10" ht="15" customHeight="1">
      <c r="A1605" s="156" t="s">
        <v>2365</v>
      </c>
      <c r="B1605" s="496"/>
      <c r="C1605" s="150" t="s">
        <v>2370</v>
      </c>
      <c r="D1605" s="152"/>
      <c r="E1605" s="1"/>
      <c r="F1605" s="1"/>
      <c r="G1605" s="1"/>
      <c r="H1605" s="1"/>
      <c r="I1605" s="1"/>
      <c r="J1605" s="1"/>
    </row>
    <row r="1606" spans="1:10" ht="15" customHeight="1">
      <c r="A1606" s="156" t="s">
        <v>299</v>
      </c>
      <c r="B1606"/>
      <c r="C1606" s="150" t="s">
        <v>361</v>
      </c>
      <c r="D1606" s="152"/>
      <c r="E1606" s="1"/>
      <c r="F1606" s="1"/>
      <c r="G1606" s="1"/>
      <c r="H1606" s="1"/>
      <c r="I1606" s="1"/>
      <c r="J1606" s="1"/>
    </row>
    <row r="1607" spans="1:10" ht="15" customHeight="1">
      <c r="A1607" s="156" t="s">
        <v>299</v>
      </c>
      <c r="B1607"/>
      <c r="C1607" s="150" t="s">
        <v>362</v>
      </c>
      <c r="D1607" s="152"/>
      <c r="E1607" s="1"/>
      <c r="F1607" s="1"/>
      <c r="G1607" s="1"/>
      <c r="H1607" s="1"/>
      <c r="I1607" s="1"/>
      <c r="J1607" s="1"/>
    </row>
    <row r="1608" spans="1:10" ht="15" customHeight="1">
      <c r="A1608" s="157" t="s">
        <v>363</v>
      </c>
      <c r="B1608" s="158"/>
      <c r="C1608" s="158"/>
      <c r="D1608" s="159"/>
      <c r="E1608" s="159"/>
      <c r="F1608" s="159"/>
      <c r="G1608" s="159"/>
      <c r="H1608" s="159"/>
      <c r="I1608" s="159"/>
      <c r="J1608" s="159"/>
    </row>
    <row r="1609" spans="1:10" ht="15" customHeight="1">
      <c r="A1609" s="155" t="s">
        <v>297</v>
      </c>
      <c r="B1609" s="154"/>
      <c r="C1609" s="149" t="s">
        <v>364</v>
      </c>
      <c r="D1609" s="151"/>
      <c r="E1609" s="153"/>
      <c r="F1609" s="153"/>
      <c r="G1609" s="153"/>
      <c r="H1609" s="153"/>
      <c r="I1609" s="153"/>
      <c r="J1609" s="153"/>
    </row>
    <row r="1610" spans="1:10" ht="15" customHeight="1">
      <c r="A1610" s="156" t="s">
        <v>2365</v>
      </c>
      <c r="B1610" s="496"/>
      <c r="C1610" s="150" t="s">
        <v>2371</v>
      </c>
      <c r="D1610" s="152"/>
      <c r="E1610" s="1"/>
      <c r="F1610" s="1"/>
      <c r="G1610" s="1"/>
      <c r="H1610" s="1"/>
      <c r="I1610" s="1"/>
      <c r="J1610" s="1"/>
    </row>
    <row r="1611" spans="1:10" ht="15" customHeight="1">
      <c r="A1611" s="156" t="s">
        <v>299</v>
      </c>
      <c r="B1611"/>
      <c r="C1611" s="150" t="s">
        <v>365</v>
      </c>
      <c r="D1611" s="152"/>
      <c r="E1611" s="1"/>
      <c r="F1611" s="1"/>
      <c r="G1611" s="1"/>
      <c r="H1611" s="1"/>
      <c r="I1611" s="1"/>
      <c r="J1611" s="1"/>
    </row>
    <row r="1612" spans="1:10" ht="15" customHeight="1">
      <c r="A1612" s="156" t="s">
        <v>299</v>
      </c>
      <c r="B1612"/>
      <c r="C1612" s="150" t="s">
        <v>366</v>
      </c>
      <c r="D1612" s="152"/>
      <c r="E1612" s="1"/>
      <c r="F1612" s="1"/>
      <c r="G1612" s="1"/>
      <c r="H1612" s="1"/>
      <c r="I1612" s="1"/>
      <c r="J1612" s="1"/>
    </row>
    <row r="1613" spans="1:10" ht="15" customHeight="1">
      <c r="A1613" s="157" t="s">
        <v>2617</v>
      </c>
      <c r="B1613" s="158"/>
      <c r="C1613" s="158"/>
      <c r="D1613" s="159"/>
      <c r="E1613" s="159"/>
      <c r="F1613" s="159"/>
      <c r="G1613" s="159"/>
      <c r="H1613" s="159"/>
      <c r="I1613" s="159"/>
      <c r="J1613" s="159"/>
    </row>
    <row r="1614" spans="1:10" ht="15" customHeight="1">
      <c r="A1614" s="155" t="s">
        <v>297</v>
      </c>
      <c r="B1614" s="154"/>
      <c r="C1614" s="149" t="s">
        <v>2618</v>
      </c>
      <c r="D1614" s="151"/>
      <c r="E1614" s="153"/>
      <c r="F1614" s="153"/>
      <c r="G1614" s="153"/>
      <c r="H1614" s="153"/>
      <c r="I1614" s="153"/>
      <c r="J1614" s="153"/>
    </row>
    <row r="1615" spans="1:10" ht="15" customHeight="1">
      <c r="A1615" s="156" t="s">
        <v>2365</v>
      </c>
      <c r="B1615" s="496"/>
      <c r="C1615" s="150" t="s">
        <v>2619</v>
      </c>
      <c r="D1615" s="152"/>
      <c r="E1615" s="1"/>
      <c r="F1615" s="1"/>
      <c r="G1615" s="1"/>
      <c r="H1615" s="1"/>
      <c r="I1615" s="1"/>
      <c r="J1615" s="1"/>
    </row>
    <row r="1616" spans="1:10" ht="15" customHeight="1">
      <c r="A1616" s="156" t="s">
        <v>299</v>
      </c>
      <c r="B1616"/>
      <c r="C1616" s="150" t="s">
        <v>2620</v>
      </c>
      <c r="D1616" s="152"/>
      <c r="E1616" s="1"/>
      <c r="F1616" s="1"/>
      <c r="G1616" s="1"/>
      <c r="H1616" s="1"/>
      <c r="I1616" s="1"/>
      <c r="J1616" s="1"/>
    </row>
    <row r="1617" spans="1:10" ht="15" customHeight="1">
      <c r="A1617" s="156" t="s">
        <v>299</v>
      </c>
      <c r="B1617"/>
      <c r="C1617" s="150" t="s">
        <v>2621</v>
      </c>
      <c r="D1617" s="152"/>
      <c r="E1617" s="1"/>
      <c r="F1617" s="1"/>
      <c r="G1617" s="1"/>
      <c r="H1617" s="1"/>
      <c r="I1617" s="1"/>
      <c r="J1617" s="1"/>
    </row>
    <row r="1618" spans="1:10" ht="15" customHeight="1">
      <c r="A1618" s="157" t="s">
        <v>372</v>
      </c>
      <c r="B1618" s="158"/>
      <c r="C1618" s="158"/>
      <c r="D1618" s="159"/>
      <c r="E1618" s="159"/>
      <c r="F1618" s="159"/>
      <c r="G1618" s="159"/>
      <c r="H1618" s="946" t="s">
        <v>317</v>
      </c>
      <c r="I1618" s="947"/>
      <c r="J1618" s="948"/>
    </row>
    <row r="1619" spans="1:10" ht="15" customHeight="1">
      <c r="A1619" s="155" t="s">
        <v>297</v>
      </c>
      <c r="B1619" s="154"/>
      <c r="C1619" s="149" t="s">
        <v>298</v>
      </c>
      <c r="D1619" s="151"/>
      <c r="E1619" s="153"/>
      <c r="F1619" s="153"/>
      <c r="G1619" s="153"/>
      <c r="H1619" s="949"/>
      <c r="I1619" s="950"/>
      <c r="J1619" s="951"/>
    </row>
    <row r="1620" spans="1:10" ht="15" customHeight="1">
      <c r="A1620" s="156" t="s">
        <v>299</v>
      </c>
      <c r="B1620"/>
      <c r="C1620" s="150" t="s">
        <v>300</v>
      </c>
      <c r="D1620" s="152"/>
      <c r="E1620" s="1"/>
      <c r="F1620" s="1"/>
      <c r="G1620" s="1"/>
      <c r="H1620" s="949"/>
      <c r="I1620" s="950"/>
      <c r="J1620" s="951"/>
    </row>
    <row r="1621" spans="1:10" ht="15" customHeight="1">
      <c r="A1621" s="156" t="s">
        <v>299</v>
      </c>
      <c r="B1621"/>
      <c r="C1621" s="150" t="s">
        <v>301</v>
      </c>
      <c r="D1621" s="152"/>
      <c r="E1621" s="1"/>
      <c r="F1621" s="1"/>
      <c r="G1621" s="1"/>
      <c r="H1621" s="949"/>
      <c r="I1621" s="950"/>
      <c r="J1621" s="951"/>
    </row>
    <row r="1622" spans="1:10" ht="15" customHeight="1">
      <c r="A1622" s="157" t="s">
        <v>318</v>
      </c>
      <c r="B1622" s="158"/>
      <c r="C1622" s="158"/>
      <c r="D1622" s="159"/>
      <c r="E1622" s="159"/>
      <c r="F1622" s="159"/>
      <c r="G1622" s="159"/>
      <c r="H1622" s="949"/>
      <c r="I1622" s="950"/>
      <c r="J1622" s="951"/>
    </row>
    <row r="1623" spans="1:10" ht="15" customHeight="1">
      <c r="A1623" s="155" t="s">
        <v>297</v>
      </c>
      <c r="B1623" s="154"/>
      <c r="C1623" s="149" t="s">
        <v>302</v>
      </c>
      <c r="D1623" s="151"/>
      <c r="E1623" s="153"/>
      <c r="F1623" s="153"/>
      <c r="G1623" s="153"/>
      <c r="H1623" s="949"/>
      <c r="I1623" s="950"/>
      <c r="J1623" s="951"/>
    </row>
    <row r="1624" spans="1:10" ht="15" customHeight="1">
      <c r="A1624" s="156" t="s">
        <v>299</v>
      </c>
      <c r="B1624"/>
      <c r="C1624" s="150" t="s">
        <v>303</v>
      </c>
      <c r="D1624" s="152"/>
      <c r="E1624" s="1"/>
      <c r="F1624" s="1"/>
      <c r="G1624" s="1"/>
      <c r="H1624" s="949"/>
      <c r="I1624" s="950"/>
      <c r="J1624" s="951"/>
    </row>
    <row r="1625" spans="1:10" ht="15" customHeight="1">
      <c r="A1625" s="156" t="s">
        <v>299</v>
      </c>
      <c r="B1625"/>
      <c r="C1625" s="150" t="s">
        <v>304</v>
      </c>
      <c r="D1625" s="152"/>
      <c r="E1625" s="1"/>
      <c r="F1625" s="1"/>
      <c r="G1625" s="1"/>
      <c r="H1625" s="949"/>
      <c r="I1625" s="950"/>
      <c r="J1625" s="951"/>
    </row>
    <row r="1626" spans="1:10" ht="15" customHeight="1">
      <c r="A1626" s="157" t="s">
        <v>373</v>
      </c>
      <c r="B1626" s="158"/>
      <c r="C1626" s="158"/>
      <c r="D1626" s="159"/>
      <c r="E1626" s="159"/>
      <c r="F1626" s="159"/>
      <c r="G1626" s="159"/>
      <c r="H1626" s="949"/>
      <c r="I1626" s="950"/>
      <c r="J1626" s="951"/>
    </row>
    <row r="1627" spans="1:10" ht="15" customHeight="1">
      <c r="A1627" s="155" t="s">
        <v>297</v>
      </c>
      <c r="B1627" s="154"/>
      <c r="C1627" s="149" t="s">
        <v>308</v>
      </c>
      <c r="D1627" s="151"/>
      <c r="E1627" s="153"/>
      <c r="F1627" s="153"/>
      <c r="G1627" s="153"/>
      <c r="H1627" s="949"/>
      <c r="I1627" s="950"/>
      <c r="J1627" s="951"/>
    </row>
    <row r="1628" spans="1:10" ht="15" customHeight="1">
      <c r="A1628" s="156" t="s">
        <v>299</v>
      </c>
      <c r="B1628"/>
      <c r="C1628" s="150" t="s">
        <v>309</v>
      </c>
      <c r="D1628" s="152"/>
      <c r="E1628" s="1"/>
      <c r="F1628" s="1"/>
      <c r="G1628" s="1"/>
      <c r="H1628" s="949"/>
      <c r="I1628" s="950"/>
      <c r="J1628" s="951"/>
    </row>
    <row r="1629" spans="1:10" ht="15" customHeight="1">
      <c r="A1629" s="156" t="s">
        <v>299</v>
      </c>
      <c r="B1629"/>
      <c r="C1629" s="150" t="s">
        <v>310</v>
      </c>
      <c r="D1629" s="152"/>
      <c r="E1629" s="1"/>
      <c r="F1629" s="1"/>
      <c r="G1629" s="1"/>
      <c r="H1629" s="949"/>
      <c r="I1629" s="950"/>
      <c r="J1629" s="951"/>
    </row>
    <row r="1630" spans="1:10" ht="15" customHeight="1">
      <c r="A1630" s="157" t="s">
        <v>376</v>
      </c>
      <c r="B1630" s="158"/>
      <c r="C1630" s="158"/>
      <c r="D1630" s="159"/>
      <c r="E1630" s="159"/>
      <c r="F1630" s="159"/>
      <c r="G1630" s="159"/>
      <c r="H1630" s="949"/>
      <c r="I1630" s="950"/>
      <c r="J1630" s="951"/>
    </row>
    <row r="1631" spans="1:10" ht="15" customHeight="1">
      <c r="A1631" s="155" t="s">
        <v>297</v>
      </c>
      <c r="B1631" s="154"/>
      <c r="C1631" s="149" t="s">
        <v>311</v>
      </c>
      <c r="D1631" s="151"/>
      <c r="E1631" s="153"/>
      <c r="F1631" s="153"/>
      <c r="G1631" s="153"/>
      <c r="H1631" s="949"/>
      <c r="I1631" s="950"/>
      <c r="J1631" s="951"/>
    </row>
    <row r="1632" spans="1:10" ht="15" customHeight="1">
      <c r="A1632" s="156" t="s">
        <v>299</v>
      </c>
      <c r="B1632"/>
      <c r="C1632" s="150" t="s">
        <v>312</v>
      </c>
      <c r="D1632" s="152"/>
      <c r="E1632" s="1"/>
      <c r="F1632" s="1"/>
      <c r="G1632" s="1"/>
      <c r="H1632" s="949"/>
      <c r="I1632" s="950"/>
      <c r="J1632" s="951"/>
    </row>
    <row r="1633" spans="1:10" ht="15" customHeight="1">
      <c r="A1633" s="156" t="s">
        <v>299</v>
      </c>
      <c r="B1633"/>
      <c r="C1633" s="150" t="s">
        <v>313</v>
      </c>
      <c r="D1633" s="152"/>
      <c r="E1633" s="1"/>
      <c r="F1633" s="1"/>
      <c r="G1633" s="1"/>
      <c r="H1633" s="952"/>
      <c r="I1633" s="953"/>
      <c r="J1633" s="954"/>
    </row>
    <row r="1634" spans="1:10" ht="15" customHeight="1">
      <c r="A1634" s="796" t="s">
        <v>2623</v>
      </c>
      <c r="B1634" s="796"/>
      <c r="C1634" s="796"/>
      <c r="D1634" s="796"/>
      <c r="E1634" s="796"/>
      <c r="F1634" s="796"/>
      <c r="G1634" s="797"/>
      <c r="H1634" s="800" t="s">
        <v>2622</v>
      </c>
      <c r="I1634" s="801"/>
      <c r="J1634" s="802"/>
    </row>
    <row r="1635" spans="1:10" ht="13.5" customHeight="1">
      <c r="A1635" s="798"/>
      <c r="B1635" s="798"/>
      <c r="C1635" s="798"/>
      <c r="D1635" s="798"/>
      <c r="E1635" s="798"/>
      <c r="F1635" s="798"/>
      <c r="G1635" s="799"/>
      <c r="H1635" s="803"/>
      <c r="I1635" s="804"/>
      <c r="J1635" s="805"/>
    </row>
    <row r="1636" spans="1:10" ht="15" customHeight="1">
      <c r="A1636" s="155" t="s">
        <v>297</v>
      </c>
      <c r="B1636" s="154"/>
      <c r="C1636" s="149" t="s">
        <v>305</v>
      </c>
      <c r="D1636" s="151"/>
      <c r="E1636" s="153"/>
      <c r="F1636" s="153"/>
      <c r="G1636" s="153"/>
      <c r="H1636" s="803"/>
      <c r="I1636" s="804"/>
      <c r="J1636" s="805"/>
    </row>
    <row r="1637" spans="1:10" ht="15" customHeight="1">
      <c r="A1637" s="156" t="s">
        <v>299</v>
      </c>
      <c r="B1637"/>
      <c r="C1637" s="150" t="s">
        <v>306</v>
      </c>
      <c r="D1637" s="152"/>
      <c r="E1637" s="1"/>
      <c r="F1637" s="1"/>
      <c r="G1637" s="1"/>
      <c r="H1637" s="803"/>
      <c r="I1637" s="804"/>
      <c r="J1637" s="805"/>
    </row>
    <row r="1638" spans="1:10" ht="15" customHeight="1">
      <c r="A1638" s="156" t="s">
        <v>299</v>
      </c>
      <c r="B1638"/>
      <c r="C1638" s="150" t="s">
        <v>307</v>
      </c>
      <c r="D1638" s="152"/>
      <c r="E1638" s="1"/>
      <c r="F1638" s="1"/>
      <c r="G1638" s="1"/>
      <c r="H1638" s="803"/>
      <c r="I1638" s="804"/>
      <c r="J1638" s="805"/>
    </row>
    <row r="1639" spans="1:10" ht="15" customHeight="1">
      <c r="A1639" s="796" t="s">
        <v>2624</v>
      </c>
      <c r="B1639" s="796"/>
      <c r="C1639" s="796"/>
      <c r="D1639" s="796"/>
      <c r="E1639" s="796"/>
      <c r="F1639" s="796"/>
      <c r="G1639" s="797"/>
      <c r="H1639" s="803"/>
      <c r="I1639" s="804"/>
      <c r="J1639" s="805"/>
    </row>
    <row r="1640" spans="1:10" ht="14.7" customHeight="1">
      <c r="A1640" s="798"/>
      <c r="B1640" s="798"/>
      <c r="C1640" s="798"/>
      <c r="D1640" s="798"/>
      <c r="E1640" s="798"/>
      <c r="F1640" s="798"/>
      <c r="G1640" s="799"/>
      <c r="H1640" s="803"/>
      <c r="I1640" s="804"/>
      <c r="J1640" s="805"/>
    </row>
    <row r="1641" spans="1:10" ht="15" customHeight="1">
      <c r="A1641" s="155" t="s">
        <v>297</v>
      </c>
      <c r="B1641" s="154"/>
      <c r="C1641" s="149" t="s">
        <v>2357</v>
      </c>
      <c r="D1641" s="151"/>
      <c r="E1641" s="153"/>
      <c r="F1641" s="153"/>
      <c r="G1641" s="153"/>
      <c r="H1641" s="803"/>
      <c r="I1641" s="804"/>
      <c r="J1641" s="805"/>
    </row>
    <row r="1642" spans="1:10" ht="15" customHeight="1">
      <c r="A1642" s="156" t="s">
        <v>299</v>
      </c>
      <c r="B1642"/>
      <c r="C1642" s="150" t="s">
        <v>2355</v>
      </c>
      <c r="D1642" s="152"/>
      <c r="E1642" s="1"/>
      <c r="F1642" s="1"/>
      <c r="G1642" s="1"/>
      <c r="H1642" s="803"/>
      <c r="I1642" s="804"/>
      <c r="J1642" s="805"/>
    </row>
    <row r="1643" spans="1:10" ht="15" customHeight="1">
      <c r="A1643" s="156" t="s">
        <v>299</v>
      </c>
      <c r="B1643"/>
      <c r="C1643" s="150" t="s">
        <v>2356</v>
      </c>
      <c r="D1643" s="152"/>
      <c r="E1643" s="1"/>
      <c r="F1643" s="1"/>
      <c r="G1643" s="1"/>
      <c r="H1643" s="803"/>
      <c r="I1643" s="804"/>
      <c r="J1643" s="805"/>
    </row>
    <row r="1644" spans="1:10" ht="15" customHeight="1">
      <c r="A1644" s="796" t="s">
        <v>2625</v>
      </c>
      <c r="B1644" s="796"/>
      <c r="C1644" s="796"/>
      <c r="D1644" s="796"/>
      <c r="E1644" s="796"/>
      <c r="F1644" s="796"/>
      <c r="G1644" s="797"/>
      <c r="H1644" s="803"/>
      <c r="I1644" s="804"/>
      <c r="J1644" s="805"/>
    </row>
    <row r="1645" spans="1:10" ht="12.45" customHeight="1">
      <c r="A1645" s="798"/>
      <c r="B1645" s="798"/>
      <c r="C1645" s="798"/>
      <c r="D1645" s="798"/>
      <c r="E1645" s="798"/>
      <c r="F1645" s="798"/>
      <c r="G1645" s="799"/>
      <c r="H1645" s="803"/>
      <c r="I1645" s="804"/>
      <c r="J1645" s="805"/>
    </row>
    <row r="1646" spans="1:10" ht="15" customHeight="1">
      <c r="A1646" s="155" t="s">
        <v>297</v>
      </c>
      <c r="B1646" s="154"/>
      <c r="C1646" s="149" t="s">
        <v>314</v>
      </c>
      <c r="D1646" s="151"/>
      <c r="E1646" s="153"/>
      <c r="F1646" s="153"/>
      <c r="G1646" s="153"/>
      <c r="H1646" s="803"/>
      <c r="I1646" s="804"/>
      <c r="J1646" s="805"/>
    </row>
    <row r="1647" spans="1:10" ht="15" customHeight="1">
      <c r="A1647" s="156" t="s">
        <v>299</v>
      </c>
      <c r="B1647"/>
      <c r="C1647" s="150" t="s">
        <v>315</v>
      </c>
      <c r="D1647" s="152"/>
      <c r="E1647" s="1"/>
      <c r="F1647" s="1"/>
      <c r="G1647" s="1"/>
      <c r="H1647" s="803"/>
      <c r="I1647" s="804"/>
      <c r="J1647" s="805"/>
    </row>
    <row r="1648" spans="1:10" ht="15" customHeight="1">
      <c r="A1648" s="606" t="s">
        <v>299</v>
      </c>
      <c r="B1648" s="607"/>
      <c r="C1648" s="281" t="s">
        <v>316</v>
      </c>
      <c r="D1648" s="456"/>
      <c r="E1648" s="175"/>
      <c r="F1648" s="175"/>
      <c r="G1648" s="601"/>
      <c r="H1648" s="955"/>
      <c r="I1648" s="956"/>
      <c r="J1648" s="957"/>
    </row>
    <row r="1649" spans="1:10" ht="15" customHeight="1">
      <c r="A1649" s="157" t="s">
        <v>2628</v>
      </c>
      <c r="B1649" s="158"/>
      <c r="C1649" s="158"/>
      <c r="D1649" s="159"/>
      <c r="E1649" s="159"/>
      <c r="F1649" s="159"/>
      <c r="G1649" s="159"/>
      <c r="H1649" s="800" t="s">
        <v>2523</v>
      </c>
      <c r="I1649" s="801"/>
      <c r="J1649" s="802"/>
    </row>
    <row r="1650" spans="1:10" ht="15" customHeight="1">
      <c r="A1650" s="672" t="s">
        <v>2627</v>
      </c>
      <c r="B1650" s="673"/>
      <c r="C1650" s="286" t="s">
        <v>2626</v>
      </c>
      <c r="D1650" s="674"/>
      <c r="E1650" s="261"/>
      <c r="F1650" s="261"/>
      <c r="G1650" s="261"/>
      <c r="H1650" s="803"/>
      <c r="I1650" s="804"/>
      <c r="J1650" s="805"/>
    </row>
    <row r="1651" spans="1:10" ht="15" customHeight="1">
      <c r="A1651" s="669" t="s">
        <v>2629</v>
      </c>
      <c r="B1651" s="670"/>
      <c r="C1651" s="670"/>
      <c r="D1651" s="671"/>
      <c r="E1651" s="671"/>
      <c r="F1651" s="671"/>
      <c r="G1651" s="671"/>
      <c r="H1651" s="803"/>
      <c r="I1651" s="804"/>
      <c r="J1651" s="805"/>
    </row>
    <row r="1652" spans="1:10" ht="15" customHeight="1" thickBot="1">
      <c r="A1652" s="675" t="s">
        <v>2627</v>
      </c>
      <c r="B1652" s="676"/>
      <c r="C1652" s="391" t="s">
        <v>2522</v>
      </c>
      <c r="D1652" s="677"/>
      <c r="E1652" s="678"/>
      <c r="F1652" s="678"/>
      <c r="G1652" s="678"/>
      <c r="H1652" s="806"/>
      <c r="I1652" s="807"/>
      <c r="J1652" s="808"/>
    </row>
  </sheetData>
  <mergeCells count="642">
    <mergeCell ref="G49:H49"/>
    <mergeCell ref="F614:G614"/>
    <mergeCell ref="F613:G613"/>
    <mergeCell ref="D613:E613"/>
    <mergeCell ref="F623:G623"/>
    <mergeCell ref="F622:G622"/>
    <mergeCell ref="F621:G621"/>
    <mergeCell ref="F620:G620"/>
    <mergeCell ref="F618:G618"/>
    <mergeCell ref="F615:G615"/>
    <mergeCell ref="D621:E621"/>
    <mergeCell ref="D620:E620"/>
    <mergeCell ref="D618:E618"/>
    <mergeCell ref="D615:E615"/>
    <mergeCell ref="D614:E614"/>
    <mergeCell ref="D623:E623"/>
    <mergeCell ref="D622:E622"/>
    <mergeCell ref="H596:J596"/>
    <mergeCell ref="H603:J603"/>
    <mergeCell ref="H601:J601"/>
    <mergeCell ref="H598:J598"/>
    <mergeCell ref="H597:J597"/>
    <mergeCell ref="F610:G610"/>
    <mergeCell ref="F612:G612"/>
    <mergeCell ref="H1618:J1633"/>
    <mergeCell ref="H1634:J1648"/>
    <mergeCell ref="B620:C620"/>
    <mergeCell ref="B618:C618"/>
    <mergeCell ref="B615:C615"/>
    <mergeCell ref="B614:C614"/>
    <mergeCell ref="B625:C625"/>
    <mergeCell ref="B624:C624"/>
    <mergeCell ref="B623:C623"/>
    <mergeCell ref="B622:C622"/>
    <mergeCell ref="B1463:C1463"/>
    <mergeCell ref="D1463:E1463"/>
    <mergeCell ref="F1463:G1463"/>
    <mergeCell ref="H1463:J1463"/>
    <mergeCell ref="B1465:C1465"/>
    <mergeCell ref="D1465:E1465"/>
    <mergeCell ref="F1465:G1465"/>
    <mergeCell ref="H1465:J1465"/>
    <mergeCell ref="B1461:C1461"/>
    <mergeCell ref="D1461:E1461"/>
    <mergeCell ref="F1461:G1461"/>
    <mergeCell ref="H1461:J1461"/>
    <mergeCell ref="B1462:C1462"/>
    <mergeCell ref="D1462:E1462"/>
    <mergeCell ref="F1462:G1462"/>
    <mergeCell ref="H1462:J1462"/>
    <mergeCell ref="B1459:C1459"/>
    <mergeCell ref="D1459:E1459"/>
    <mergeCell ref="F1459:G1459"/>
    <mergeCell ref="H1459:J1459"/>
    <mergeCell ref="B1460:C1460"/>
    <mergeCell ref="D1460:E1460"/>
    <mergeCell ref="F1460:G1460"/>
    <mergeCell ref="H1460:J1460"/>
    <mergeCell ref="B1458:C1458"/>
    <mergeCell ref="D1458:E1458"/>
    <mergeCell ref="F1458:G1458"/>
    <mergeCell ref="H1458:J1458"/>
    <mergeCell ref="B1454:C1454"/>
    <mergeCell ref="D1454:E1454"/>
    <mergeCell ref="F1454:G1454"/>
    <mergeCell ref="H1454:J1454"/>
    <mergeCell ref="B1456:C1456"/>
    <mergeCell ref="D1456:E1456"/>
    <mergeCell ref="F1456:G1456"/>
    <mergeCell ref="H1456:J1456"/>
    <mergeCell ref="B1450:C1450"/>
    <mergeCell ref="D1450:E1450"/>
    <mergeCell ref="F1450:G1450"/>
    <mergeCell ref="H1450:J1450"/>
    <mergeCell ref="B1451:C1451"/>
    <mergeCell ref="D1451:E1451"/>
    <mergeCell ref="F1451:G1451"/>
    <mergeCell ref="H1451:J1451"/>
    <mergeCell ref="H605:J605"/>
    <mergeCell ref="A1180:B1180"/>
    <mergeCell ref="C1180:J1181"/>
    <mergeCell ref="A1181:B1181"/>
    <mergeCell ref="A1174:B1174"/>
    <mergeCell ref="C1174:J1174"/>
    <mergeCell ref="A1175:B1175"/>
    <mergeCell ref="C1175:J1175"/>
    <mergeCell ref="A1176:B1176"/>
    <mergeCell ref="C1176:J1176"/>
    <mergeCell ref="A1171:B1171"/>
    <mergeCell ref="C1171:J1171"/>
    <mergeCell ref="A1172:B1172"/>
    <mergeCell ref="C1172:J1172"/>
    <mergeCell ref="A1173:B1173"/>
    <mergeCell ref="C1173:J1173"/>
    <mergeCell ref="E1319:J1323"/>
    <mergeCell ref="B1449:C1449"/>
    <mergeCell ref="D1449:E1449"/>
    <mergeCell ref="F1449:G1449"/>
    <mergeCell ref="H1449:J1449"/>
    <mergeCell ref="B613:C613"/>
    <mergeCell ref="B621:C621"/>
    <mergeCell ref="H612:J612"/>
    <mergeCell ref="H610:J610"/>
    <mergeCell ref="B612:C612"/>
    <mergeCell ref="B610:C610"/>
    <mergeCell ref="E1435:J1435"/>
    <mergeCell ref="E1436:J1436"/>
    <mergeCell ref="A1179:B1179"/>
    <mergeCell ref="C1179:J1179"/>
    <mergeCell ref="F629:G629"/>
    <mergeCell ref="F627:G627"/>
    <mergeCell ref="F626:G626"/>
    <mergeCell ref="F625:G625"/>
    <mergeCell ref="F624:G624"/>
    <mergeCell ref="D627:E627"/>
    <mergeCell ref="D626:E626"/>
    <mergeCell ref="D625:E625"/>
    <mergeCell ref="D624:E624"/>
    <mergeCell ref="F596:G596"/>
    <mergeCell ref="F597:G597"/>
    <mergeCell ref="F598:G598"/>
    <mergeCell ref="F601:G601"/>
    <mergeCell ref="F603:G603"/>
    <mergeCell ref="B606:C606"/>
    <mergeCell ref="B605:C605"/>
    <mergeCell ref="B604:C604"/>
    <mergeCell ref="B603:C603"/>
    <mergeCell ref="B601:C601"/>
    <mergeCell ref="B598:C598"/>
    <mergeCell ref="D603:E603"/>
    <mergeCell ref="D601:E601"/>
    <mergeCell ref="D598:E598"/>
    <mergeCell ref="D597:E597"/>
    <mergeCell ref="B596:C596"/>
    <mergeCell ref="D605:E605"/>
    <mergeCell ref="D604:E604"/>
    <mergeCell ref="D596:E596"/>
    <mergeCell ref="B600:C600"/>
    <mergeCell ref="D600:E600"/>
    <mergeCell ref="F600:G600"/>
    <mergeCell ref="F604:G604"/>
    <mergeCell ref="H354:I354"/>
    <mergeCell ref="G547:J578"/>
    <mergeCell ref="H350:I350"/>
    <mergeCell ref="H352:I352"/>
    <mergeCell ref="D372:J383"/>
    <mergeCell ref="E527:J531"/>
    <mergeCell ref="E363:J363"/>
    <mergeCell ref="E364:J364"/>
    <mergeCell ref="E365:J365"/>
    <mergeCell ref="E366:J366"/>
    <mergeCell ref="E367:J367"/>
    <mergeCell ref="E368:J368"/>
    <mergeCell ref="E357:J357"/>
    <mergeCell ref="B359:J359"/>
    <mergeCell ref="D354:E354"/>
    <mergeCell ref="B352:C352"/>
    <mergeCell ref="D352:E352"/>
    <mergeCell ref="B350:C350"/>
    <mergeCell ref="B354:C354"/>
    <mergeCell ref="J352:K352"/>
    <mergeCell ref="J354:K354"/>
    <mergeCell ref="F352:G352"/>
    <mergeCell ref="F354:G354"/>
    <mergeCell ref="B351:J351"/>
    <mergeCell ref="I84:J84"/>
    <mergeCell ref="I83:J83"/>
    <mergeCell ref="G84:H84"/>
    <mergeCell ref="G83:H83"/>
    <mergeCell ref="G89:H89"/>
    <mergeCell ref="I89:J89"/>
    <mergeCell ref="I90:J90"/>
    <mergeCell ref="A146:A147"/>
    <mergeCell ref="B146:B147"/>
    <mergeCell ref="C146:D146"/>
    <mergeCell ref="E146:E147"/>
    <mergeCell ref="E129:J145"/>
    <mergeCell ref="C142:D142"/>
    <mergeCell ref="F110:G115"/>
    <mergeCell ref="F146:F147"/>
    <mergeCell ref="I85:J85"/>
    <mergeCell ref="I86:J86"/>
    <mergeCell ref="I87:J87"/>
    <mergeCell ref="I88:J88"/>
    <mergeCell ref="G85:H85"/>
    <mergeCell ref="I70:J70"/>
    <mergeCell ref="I73:J73"/>
    <mergeCell ref="I75:J75"/>
    <mergeCell ref="I78:J78"/>
    <mergeCell ref="C63:D63"/>
    <mergeCell ref="I80:J80"/>
    <mergeCell ref="I82:J82"/>
    <mergeCell ref="G82:H82"/>
    <mergeCell ref="G50:H50"/>
    <mergeCell ref="G55:H55"/>
    <mergeCell ref="G81:H81"/>
    <mergeCell ref="G80:H80"/>
    <mergeCell ref="G79:H79"/>
    <mergeCell ref="G78:H78"/>
    <mergeCell ref="G76:H76"/>
    <mergeCell ref="G75:H75"/>
    <mergeCell ref="G74:H74"/>
    <mergeCell ref="G73:H73"/>
    <mergeCell ref="G71:H71"/>
    <mergeCell ref="G70:H70"/>
    <mergeCell ref="G68:H68"/>
    <mergeCell ref="G66:H66"/>
    <mergeCell ref="G64:H64"/>
    <mergeCell ref="G61:H61"/>
    <mergeCell ref="I49:J49"/>
    <mergeCell ref="I50:J50"/>
    <mergeCell ref="I52:J52"/>
    <mergeCell ref="I54:J54"/>
    <mergeCell ref="I56:J56"/>
    <mergeCell ref="I60:J60"/>
    <mergeCell ref="I64:J64"/>
    <mergeCell ref="I66:J66"/>
    <mergeCell ref="I68:J68"/>
    <mergeCell ref="A1183:B1183"/>
    <mergeCell ref="C1183:J1184"/>
    <mergeCell ref="A1184:B1184"/>
    <mergeCell ref="A1186:B1186"/>
    <mergeCell ref="C1186:J1186"/>
    <mergeCell ref="A1188:B1188"/>
    <mergeCell ref="C1188:J1188"/>
    <mergeCell ref="A1178:B1178"/>
    <mergeCell ref="C1178:J1178"/>
    <mergeCell ref="A1194:B1194"/>
    <mergeCell ref="C1194:J1194"/>
    <mergeCell ref="A1195:B1195"/>
    <mergeCell ref="C1195:J1195"/>
    <mergeCell ref="C1204:J1204"/>
    <mergeCell ref="B1241:J1242"/>
    <mergeCell ref="A1190:B1190"/>
    <mergeCell ref="C1190:J1190"/>
    <mergeCell ref="A1191:B1191"/>
    <mergeCell ref="C1191:J1191"/>
    <mergeCell ref="A1193:B1193"/>
    <mergeCell ref="C1193:J1193"/>
    <mergeCell ref="A1168:B1168"/>
    <mergeCell ref="C1168:J1168"/>
    <mergeCell ref="A1169:B1169"/>
    <mergeCell ref="C1169:J1169"/>
    <mergeCell ref="A1170:B1170"/>
    <mergeCell ref="C1170:J1170"/>
    <mergeCell ref="A1165:B1165"/>
    <mergeCell ref="C1165:J1165"/>
    <mergeCell ref="A1166:B1166"/>
    <mergeCell ref="C1166:J1166"/>
    <mergeCell ref="A1167:B1167"/>
    <mergeCell ref="C1167:J1167"/>
    <mergeCell ref="A1162:B1162"/>
    <mergeCell ref="C1162:J1162"/>
    <mergeCell ref="A1163:B1163"/>
    <mergeCell ref="C1163:J1163"/>
    <mergeCell ref="A1164:B1164"/>
    <mergeCell ref="C1164:J1164"/>
    <mergeCell ref="A1158:B1158"/>
    <mergeCell ref="C1158:J1158"/>
    <mergeCell ref="A1159:B1159"/>
    <mergeCell ref="C1159:J1159"/>
    <mergeCell ref="A1161:B1161"/>
    <mergeCell ref="C1161:J1161"/>
    <mergeCell ref="A1155:B1155"/>
    <mergeCell ref="C1155:J1155"/>
    <mergeCell ref="A1156:B1156"/>
    <mergeCell ref="C1156:J1156"/>
    <mergeCell ref="A1157:B1157"/>
    <mergeCell ref="C1157:J1157"/>
    <mergeCell ref="A1152:B1152"/>
    <mergeCell ref="C1152:J1152"/>
    <mergeCell ref="A1153:B1153"/>
    <mergeCell ref="C1153:J1153"/>
    <mergeCell ref="A1154:B1154"/>
    <mergeCell ref="C1154:J1154"/>
    <mergeCell ref="A1149:B1149"/>
    <mergeCell ref="C1149:J1149"/>
    <mergeCell ref="A1150:B1150"/>
    <mergeCell ref="C1150:J1150"/>
    <mergeCell ref="A1151:B1151"/>
    <mergeCell ref="C1151:J1151"/>
    <mergeCell ref="A1146:B1146"/>
    <mergeCell ref="C1146:J1146"/>
    <mergeCell ref="A1147:B1147"/>
    <mergeCell ref="C1147:J1147"/>
    <mergeCell ref="A1148:B1148"/>
    <mergeCell ref="C1148:J1148"/>
    <mergeCell ref="A1143:B1143"/>
    <mergeCell ref="C1143:J1143"/>
    <mergeCell ref="A1144:B1144"/>
    <mergeCell ref="C1144:J1144"/>
    <mergeCell ref="A1145:B1145"/>
    <mergeCell ref="C1145:J1145"/>
    <mergeCell ref="A1140:B1140"/>
    <mergeCell ref="C1140:J1140"/>
    <mergeCell ref="A1141:B1141"/>
    <mergeCell ref="C1141:J1141"/>
    <mergeCell ref="A1142:B1142"/>
    <mergeCell ref="C1142:J1142"/>
    <mergeCell ref="A1134:B1134"/>
    <mergeCell ref="A1135:B1135"/>
    <mergeCell ref="A1136:B1136"/>
    <mergeCell ref="B1137:J1137"/>
    <mergeCell ref="B1138:J1138"/>
    <mergeCell ref="A1139:B1139"/>
    <mergeCell ref="C1139:J1139"/>
    <mergeCell ref="A1128:B1128"/>
    <mergeCell ref="A1129:B1129"/>
    <mergeCell ref="A1130:B1130"/>
    <mergeCell ref="A1131:B1131"/>
    <mergeCell ref="A1132:B1132"/>
    <mergeCell ref="A1133:B1133"/>
    <mergeCell ref="A1122:B1122"/>
    <mergeCell ref="C1122:J1122"/>
    <mergeCell ref="A1123:B1123"/>
    <mergeCell ref="A1124:B1124"/>
    <mergeCell ref="A1126:B1126"/>
    <mergeCell ref="A1127:B1127"/>
    <mergeCell ref="A1119:B1119"/>
    <mergeCell ref="C1119:J1119"/>
    <mergeCell ref="A1120:B1120"/>
    <mergeCell ref="C1120:J1120"/>
    <mergeCell ref="A1121:B1121"/>
    <mergeCell ref="C1121:J1121"/>
    <mergeCell ref="A1115:B1115"/>
    <mergeCell ref="C1115:J1115"/>
    <mergeCell ref="A1116:B1116"/>
    <mergeCell ref="C1116:J1116"/>
    <mergeCell ref="A1117:B1117"/>
    <mergeCell ref="C1117:J1117"/>
    <mergeCell ref="A1112:B1112"/>
    <mergeCell ref="C1112:J1112"/>
    <mergeCell ref="A1113:B1113"/>
    <mergeCell ref="C1113:J1113"/>
    <mergeCell ref="A1114:B1114"/>
    <mergeCell ref="C1114:J1114"/>
    <mergeCell ref="A1108:B1108"/>
    <mergeCell ref="C1108:J1108"/>
    <mergeCell ref="A1110:B1110"/>
    <mergeCell ref="C1110:J1110"/>
    <mergeCell ref="A1111:B1111"/>
    <mergeCell ref="C1111:J1111"/>
    <mergeCell ref="A1105:B1105"/>
    <mergeCell ref="C1105:J1105"/>
    <mergeCell ref="A1106:B1106"/>
    <mergeCell ref="C1106:J1106"/>
    <mergeCell ref="A1107:B1107"/>
    <mergeCell ref="C1107:J1107"/>
    <mergeCell ref="A1102:B1102"/>
    <mergeCell ref="C1102:J1102"/>
    <mergeCell ref="A1103:B1103"/>
    <mergeCell ref="C1103:J1103"/>
    <mergeCell ref="A1104:B1104"/>
    <mergeCell ref="C1104:J1104"/>
    <mergeCell ref="A1099:B1099"/>
    <mergeCell ref="C1099:J1099"/>
    <mergeCell ref="A1100:B1100"/>
    <mergeCell ref="C1100:J1100"/>
    <mergeCell ref="A1101:B1101"/>
    <mergeCell ref="C1101:J1101"/>
    <mergeCell ref="A1095:B1095"/>
    <mergeCell ref="C1095:J1095"/>
    <mergeCell ref="A1096:B1096"/>
    <mergeCell ref="C1096:J1096"/>
    <mergeCell ref="A1097:B1097"/>
    <mergeCell ref="C1097:J1097"/>
    <mergeCell ref="A1090:B1090"/>
    <mergeCell ref="C1090:J1090"/>
    <mergeCell ref="A1091:B1091"/>
    <mergeCell ref="C1091:J1091"/>
    <mergeCell ref="A1092:B1092"/>
    <mergeCell ref="C1092:J1093"/>
    <mergeCell ref="A1093:B1093"/>
    <mergeCell ref="A1087:B1087"/>
    <mergeCell ref="C1087:J1087"/>
    <mergeCell ref="A1088:B1088"/>
    <mergeCell ref="C1088:J1088"/>
    <mergeCell ref="A1089:B1089"/>
    <mergeCell ref="C1089:J1089"/>
    <mergeCell ref="A1084:B1084"/>
    <mergeCell ref="C1084:J1084"/>
    <mergeCell ref="A1085:B1085"/>
    <mergeCell ref="C1085:J1085"/>
    <mergeCell ref="A1086:B1086"/>
    <mergeCell ref="C1086:J1086"/>
    <mergeCell ref="A1078:B1078"/>
    <mergeCell ref="C1078:J1078"/>
    <mergeCell ref="A1079:B1079"/>
    <mergeCell ref="A1080:B1080"/>
    <mergeCell ref="A1081:B1081"/>
    <mergeCell ref="A1083:B1083"/>
    <mergeCell ref="C1083:J1083"/>
    <mergeCell ref="A1075:B1075"/>
    <mergeCell ref="C1075:J1075"/>
    <mergeCell ref="A1076:B1076"/>
    <mergeCell ref="C1076:J1076"/>
    <mergeCell ref="A1077:B1077"/>
    <mergeCell ref="C1077:J1077"/>
    <mergeCell ref="A1072:B1072"/>
    <mergeCell ref="C1072:J1072"/>
    <mergeCell ref="A1073:B1073"/>
    <mergeCell ref="C1073:J1073"/>
    <mergeCell ref="A1074:B1074"/>
    <mergeCell ref="C1074:J1074"/>
    <mergeCell ref="A1069:B1069"/>
    <mergeCell ref="C1069:J1069"/>
    <mergeCell ref="A1070:B1070"/>
    <mergeCell ref="C1070:J1070"/>
    <mergeCell ref="A1071:B1071"/>
    <mergeCell ref="C1071:J1071"/>
    <mergeCell ref="A1065:B1065"/>
    <mergeCell ref="C1065:J1065"/>
    <mergeCell ref="A1066:B1066"/>
    <mergeCell ref="C1066:J1066"/>
    <mergeCell ref="A1067:B1067"/>
    <mergeCell ref="C1067:J1067"/>
    <mergeCell ref="A1062:B1062"/>
    <mergeCell ref="C1062:J1062"/>
    <mergeCell ref="A1063:B1063"/>
    <mergeCell ref="C1063:J1063"/>
    <mergeCell ref="A1064:B1064"/>
    <mergeCell ref="C1064:J1064"/>
    <mergeCell ref="A1057:B1057"/>
    <mergeCell ref="A1059:B1059"/>
    <mergeCell ref="C1059:J1059"/>
    <mergeCell ref="A1060:B1060"/>
    <mergeCell ref="C1060:J1060"/>
    <mergeCell ref="A1061:B1061"/>
    <mergeCell ref="C1061:J1061"/>
    <mergeCell ref="A1051:B1051"/>
    <mergeCell ref="A1052:B1052"/>
    <mergeCell ref="A1053:B1053"/>
    <mergeCell ref="A1054:B1054"/>
    <mergeCell ref="A1055:B1055"/>
    <mergeCell ref="A1056:B1056"/>
    <mergeCell ref="A1046:B1046"/>
    <mergeCell ref="C1046:J1046"/>
    <mergeCell ref="A1047:B1047"/>
    <mergeCell ref="A1048:B1048"/>
    <mergeCell ref="A1049:B1049"/>
    <mergeCell ref="A1050:B1050"/>
    <mergeCell ref="A1041:B1041"/>
    <mergeCell ref="C1041:J1041"/>
    <mergeCell ref="A1042:B1042"/>
    <mergeCell ref="C1042:J1043"/>
    <mergeCell ref="A1043:B1043"/>
    <mergeCell ref="A1045:B1045"/>
    <mergeCell ref="C1045:J1045"/>
    <mergeCell ref="A1036:B1036"/>
    <mergeCell ref="C1036:J1036"/>
    <mergeCell ref="A1037:B1037"/>
    <mergeCell ref="C1037:J1038"/>
    <mergeCell ref="A1038:B1038"/>
    <mergeCell ref="A1040:B1040"/>
    <mergeCell ref="C1040:J1040"/>
    <mergeCell ref="A1033:B1033"/>
    <mergeCell ref="C1033:J1033"/>
    <mergeCell ref="A1034:B1034"/>
    <mergeCell ref="C1034:J1034"/>
    <mergeCell ref="A1035:B1035"/>
    <mergeCell ref="C1035:J1035"/>
    <mergeCell ref="A1030:B1030"/>
    <mergeCell ref="C1030:J1030"/>
    <mergeCell ref="A1031:B1031"/>
    <mergeCell ref="C1031:J1031"/>
    <mergeCell ref="A1032:B1032"/>
    <mergeCell ref="C1032:J1032"/>
    <mergeCell ref="A1027:B1027"/>
    <mergeCell ref="C1027:J1027"/>
    <mergeCell ref="A1028:B1028"/>
    <mergeCell ref="C1028:J1028"/>
    <mergeCell ref="A1029:B1029"/>
    <mergeCell ref="C1029:J1029"/>
    <mergeCell ref="A1024:B1024"/>
    <mergeCell ref="C1024:J1024"/>
    <mergeCell ref="A1025:B1025"/>
    <mergeCell ref="C1025:J1025"/>
    <mergeCell ref="A1026:B1026"/>
    <mergeCell ref="C1026:J1026"/>
    <mergeCell ref="A1021:B1021"/>
    <mergeCell ref="C1021:J1021"/>
    <mergeCell ref="A1022:B1022"/>
    <mergeCell ref="C1022:J1022"/>
    <mergeCell ref="A1023:B1023"/>
    <mergeCell ref="C1023:J1023"/>
    <mergeCell ref="C806:J806"/>
    <mergeCell ref="A1017:J1017"/>
    <mergeCell ref="A1019:B1019"/>
    <mergeCell ref="C1019:J1019"/>
    <mergeCell ref="A1020:B1020"/>
    <mergeCell ref="C1020:J1020"/>
    <mergeCell ref="C667:J667"/>
    <mergeCell ref="C803:J803"/>
    <mergeCell ref="B629:C629"/>
    <mergeCell ref="D629:E629"/>
    <mergeCell ref="C137:D137"/>
    <mergeCell ref="C138:D138"/>
    <mergeCell ref="C139:D139"/>
    <mergeCell ref="C140:D140"/>
    <mergeCell ref="C141:D141"/>
    <mergeCell ref="C143:D143"/>
    <mergeCell ref="C145:D145"/>
    <mergeCell ref="C144:D144"/>
    <mergeCell ref="D612:E612"/>
    <mergeCell ref="D610:E610"/>
    <mergeCell ref="D609:E609"/>
    <mergeCell ref="D608:E608"/>
    <mergeCell ref="D607:E607"/>
    <mergeCell ref="D606:E606"/>
    <mergeCell ref="B609:C609"/>
    <mergeCell ref="B608:C608"/>
    <mergeCell ref="B607:C607"/>
    <mergeCell ref="B597:C597"/>
    <mergeCell ref="B343:C343"/>
    <mergeCell ref="D343:E343"/>
    <mergeCell ref="B344:C344"/>
    <mergeCell ref="D344:E344"/>
    <mergeCell ref="B345:C345"/>
    <mergeCell ref="D345:E345"/>
    <mergeCell ref="B346:C346"/>
    <mergeCell ref="D346:E346"/>
    <mergeCell ref="B340:C340"/>
    <mergeCell ref="D340:E340"/>
    <mergeCell ref="D38:F41"/>
    <mergeCell ref="D42:F44"/>
    <mergeCell ref="C59:D59"/>
    <mergeCell ref="H109:I109"/>
    <mergeCell ref="F116:G116"/>
    <mergeCell ref="F117:G117"/>
    <mergeCell ref="D114:E114"/>
    <mergeCell ref="D116:E116"/>
    <mergeCell ref="D350:E350"/>
    <mergeCell ref="C131:D131"/>
    <mergeCell ref="F118:G125"/>
    <mergeCell ref="B107:C107"/>
    <mergeCell ref="D107:E107"/>
    <mergeCell ref="B108:C108"/>
    <mergeCell ref="D108:E108"/>
    <mergeCell ref="E127:J127"/>
    <mergeCell ref="C129:D129"/>
    <mergeCell ref="C130:D130"/>
    <mergeCell ref="C134:D134"/>
    <mergeCell ref="J350:K350"/>
    <mergeCell ref="F350:G350"/>
    <mergeCell ref="G52:H52"/>
    <mergeCell ref="G54:H54"/>
    <mergeCell ref="D115:E115"/>
    <mergeCell ref="B353:K353"/>
    <mergeCell ref="I91:J91"/>
    <mergeCell ref="C136:D136"/>
    <mergeCell ref="D110:E110"/>
    <mergeCell ref="D111:E111"/>
    <mergeCell ref="D109:E109"/>
    <mergeCell ref="F109:G109"/>
    <mergeCell ref="B349:C349"/>
    <mergeCell ref="D349:E349"/>
    <mergeCell ref="B341:C341"/>
    <mergeCell ref="D341:E341"/>
    <mergeCell ref="B342:C342"/>
    <mergeCell ref="D342:E342"/>
    <mergeCell ref="B347:C347"/>
    <mergeCell ref="D347:E347"/>
    <mergeCell ref="B348:C348"/>
    <mergeCell ref="D120:E120"/>
    <mergeCell ref="D113:E113"/>
    <mergeCell ref="D112:E112"/>
    <mergeCell ref="D124:E124"/>
    <mergeCell ref="C132:D132"/>
    <mergeCell ref="C133:D133"/>
    <mergeCell ref="C135:D135"/>
    <mergeCell ref="D348:E348"/>
    <mergeCell ref="G60:H60"/>
    <mergeCell ref="G57:H57"/>
    <mergeCell ref="G56:H56"/>
    <mergeCell ref="D121:E121"/>
    <mergeCell ref="D122:E122"/>
    <mergeCell ref="D123:E123"/>
    <mergeCell ref="D125:E125"/>
    <mergeCell ref="D117:E117"/>
    <mergeCell ref="D118:E118"/>
    <mergeCell ref="D119:E119"/>
    <mergeCell ref="D599:E599"/>
    <mergeCell ref="F599:G599"/>
    <mergeCell ref="H599:J599"/>
    <mergeCell ref="B602:C602"/>
    <mergeCell ref="D602:E602"/>
    <mergeCell ref="F602:G602"/>
    <mergeCell ref="H602:J602"/>
    <mergeCell ref="B611:C611"/>
    <mergeCell ref="D611:E611"/>
    <mergeCell ref="F611:G611"/>
    <mergeCell ref="H611:J611"/>
    <mergeCell ref="B599:C599"/>
    <mergeCell ref="H600:J600"/>
    <mergeCell ref="F605:G605"/>
    <mergeCell ref="F606:G606"/>
    <mergeCell ref="F607:G607"/>
    <mergeCell ref="F608:G608"/>
    <mergeCell ref="F609:G609"/>
    <mergeCell ref="H604:J604"/>
    <mergeCell ref="H609:J609"/>
    <mergeCell ref="H608:J608"/>
    <mergeCell ref="H607:J607"/>
    <mergeCell ref="H606:J606"/>
    <mergeCell ref="F628:G628"/>
    <mergeCell ref="B616:C616"/>
    <mergeCell ref="D616:E616"/>
    <mergeCell ref="F616:G616"/>
    <mergeCell ref="B617:C617"/>
    <mergeCell ref="D617:E617"/>
    <mergeCell ref="F617:G617"/>
    <mergeCell ref="B619:C619"/>
    <mergeCell ref="D619:E619"/>
    <mergeCell ref="F619:G619"/>
    <mergeCell ref="B627:C627"/>
    <mergeCell ref="B626:C626"/>
    <mergeCell ref="B628:C628"/>
    <mergeCell ref="D628:E628"/>
    <mergeCell ref="A1634:G1635"/>
    <mergeCell ref="A1639:G1640"/>
    <mergeCell ref="A1644:G1645"/>
    <mergeCell ref="H1649:J1652"/>
    <mergeCell ref="B1464:C1464"/>
    <mergeCell ref="D1464:E1464"/>
    <mergeCell ref="F1464:G1464"/>
    <mergeCell ref="H1464:J1464"/>
    <mergeCell ref="B1452:C1452"/>
    <mergeCell ref="D1452:E1452"/>
    <mergeCell ref="F1452:G1452"/>
    <mergeCell ref="H1452:J1452"/>
    <mergeCell ref="B1453:C1453"/>
    <mergeCell ref="D1453:E1453"/>
    <mergeCell ref="F1453:G1453"/>
    <mergeCell ref="H1453:J1453"/>
    <mergeCell ref="B1455:C1455"/>
    <mergeCell ref="D1455:E1455"/>
    <mergeCell ref="F1455:G1455"/>
    <mergeCell ref="H1455:J1455"/>
    <mergeCell ref="B1457:C1457"/>
    <mergeCell ref="D1457:E1457"/>
    <mergeCell ref="F1457:G1457"/>
    <mergeCell ref="H1457:J1457"/>
  </mergeCells>
  <phoneticPr fontId="57" type="noConversion"/>
  <pageMargins left="0.25" right="0.25" top="0.75" bottom="0.75" header="0.3" footer="0.3"/>
  <pageSetup scale="10" orientation="portrait" r:id="rId1"/>
  <rowBreaks count="1" manualBreakCount="1">
    <brk id="1533" max="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C71E7-EB37-4FBB-9A31-A153E3247519}">
  <dimension ref="A1:F21"/>
  <sheetViews>
    <sheetView workbookViewId="0"/>
  </sheetViews>
  <sheetFormatPr defaultRowHeight="14.4"/>
  <cols>
    <col min="1" max="1" width="50" customWidth="1"/>
    <col min="4" max="4" width="50" customWidth="1"/>
    <col min="6" max="6" width="31.109375" customWidth="1"/>
  </cols>
  <sheetData>
    <row r="1" spans="1:6">
      <c r="A1" s="2" t="s">
        <v>35</v>
      </c>
      <c r="B1" s="5">
        <v>1</v>
      </c>
      <c r="C1" s="5"/>
      <c r="D1" s="769" t="s">
        <v>47</v>
      </c>
    </row>
    <row r="2" spans="1:6">
      <c r="A2" s="3" t="s">
        <v>36</v>
      </c>
      <c r="B2" s="5">
        <v>2</v>
      </c>
      <c r="C2" s="5"/>
      <c r="D2" s="769"/>
    </row>
    <row r="3" spans="1:6">
      <c r="A3" s="3" t="s">
        <v>37</v>
      </c>
      <c r="B3" s="5">
        <v>3</v>
      </c>
      <c r="C3" s="5"/>
      <c r="D3" s="769"/>
    </row>
    <row r="4" spans="1:6">
      <c r="A4" s="3" t="s">
        <v>45</v>
      </c>
      <c r="B4" s="5">
        <v>4</v>
      </c>
      <c r="C4" s="5"/>
      <c r="D4" s="769"/>
    </row>
    <row r="5" spans="1:6">
      <c r="A5" s="3" t="s">
        <v>46</v>
      </c>
      <c r="B5" s="5">
        <v>5</v>
      </c>
      <c r="C5" s="5"/>
      <c r="D5" s="769"/>
    </row>
    <row r="6" spans="1:6">
      <c r="A6" s="3" t="s">
        <v>38</v>
      </c>
      <c r="B6" s="5">
        <v>6</v>
      </c>
      <c r="C6" s="5"/>
      <c r="D6" s="769"/>
    </row>
    <row r="7" spans="1:6">
      <c r="A7" s="3" t="s">
        <v>39</v>
      </c>
      <c r="B7" s="5">
        <v>7</v>
      </c>
      <c r="C7" s="5"/>
      <c r="D7" s="769"/>
    </row>
    <row r="8" spans="1:6">
      <c r="A8" s="3" t="s">
        <v>40</v>
      </c>
      <c r="B8" s="5">
        <v>8</v>
      </c>
      <c r="C8" s="5"/>
      <c r="D8" s="769"/>
    </row>
    <row r="9" spans="1:6">
      <c r="A9" s="3" t="s">
        <v>41</v>
      </c>
      <c r="B9" s="5">
        <v>9</v>
      </c>
      <c r="C9" s="5"/>
      <c r="D9" s="769"/>
    </row>
    <row r="10" spans="1:6">
      <c r="A10" s="3" t="s">
        <v>42</v>
      </c>
      <c r="B10" s="5">
        <v>10</v>
      </c>
      <c r="C10" s="5"/>
      <c r="D10" s="769"/>
    </row>
    <row r="11" spans="1:6">
      <c r="A11" s="3" t="s">
        <v>43</v>
      </c>
      <c r="B11" s="5">
        <v>11</v>
      </c>
      <c r="C11" s="5"/>
      <c r="D11" s="769"/>
    </row>
    <row r="12" spans="1:6" ht="15" thickBot="1">
      <c r="A12" s="4" t="s">
        <v>44</v>
      </c>
      <c r="B12" s="5">
        <v>12</v>
      </c>
      <c r="C12" s="5"/>
      <c r="D12" s="769"/>
    </row>
    <row r="15" spans="1:6" ht="15" thickBot="1"/>
    <row r="16" spans="1:6">
      <c r="A16" s="2" t="s">
        <v>35</v>
      </c>
      <c r="B16" s="5">
        <v>1</v>
      </c>
      <c r="C16" s="5">
        <v>1</v>
      </c>
      <c r="D16" s="2" t="s">
        <v>46</v>
      </c>
      <c r="F16" s="769" t="s">
        <v>48</v>
      </c>
    </row>
    <row r="17" spans="1:6">
      <c r="A17" s="3" t="s">
        <v>36</v>
      </c>
      <c r="B17" s="5">
        <v>2</v>
      </c>
      <c r="C17" s="5">
        <v>2</v>
      </c>
      <c r="D17" s="3" t="s">
        <v>40</v>
      </c>
      <c r="F17" s="769"/>
    </row>
    <row r="18" spans="1:6">
      <c r="A18" s="3" t="s">
        <v>37</v>
      </c>
      <c r="B18" s="5">
        <v>3</v>
      </c>
      <c r="C18" s="5">
        <v>3</v>
      </c>
      <c r="D18" s="3" t="s">
        <v>41</v>
      </c>
      <c r="F18" s="769"/>
    </row>
    <row r="19" spans="1:6">
      <c r="A19" s="3" t="s">
        <v>39</v>
      </c>
      <c r="B19" s="5">
        <v>4</v>
      </c>
      <c r="C19" s="5">
        <v>4</v>
      </c>
      <c r="D19" s="3" t="s">
        <v>42</v>
      </c>
      <c r="F19" s="769"/>
    </row>
    <row r="20" spans="1:6">
      <c r="A20" s="3" t="s">
        <v>38</v>
      </c>
      <c r="B20" s="5">
        <v>5</v>
      </c>
      <c r="C20" s="5">
        <v>5</v>
      </c>
      <c r="D20" s="3" t="s">
        <v>43</v>
      </c>
      <c r="F20" s="769"/>
    </row>
    <row r="21" spans="1:6" ht="15" thickBot="1">
      <c r="A21" s="4" t="s">
        <v>45</v>
      </c>
      <c r="B21" s="5">
        <v>6</v>
      </c>
      <c r="C21" s="5">
        <v>6</v>
      </c>
      <c r="D21" s="4" t="s">
        <v>44</v>
      </c>
      <c r="F21" s="769"/>
    </row>
  </sheetData>
  <mergeCells count="2">
    <mergeCell ref="D1:D12"/>
    <mergeCell ref="F16:F21"/>
  </mergeCells>
  <phoneticPr fontId="57"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2c878f77-576d-46a6-bbcb-2e6ca9faf92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47AB94C4018D1408C6E65197184A1B6" ma:contentTypeVersion="15" ma:contentTypeDescription="Create a new document." ma:contentTypeScope="" ma:versionID="507c2f8467e64428268d3112ab9109bf">
  <xsd:schema xmlns:xsd="http://www.w3.org/2001/XMLSchema" xmlns:xs="http://www.w3.org/2001/XMLSchema" xmlns:p="http://schemas.microsoft.com/office/2006/metadata/properties" xmlns:ns3="2c878f77-576d-46a6-bbcb-2e6ca9faf923" xmlns:ns4="1c150bf5-c2a8-4707-b783-9363a413a947" targetNamespace="http://schemas.microsoft.com/office/2006/metadata/properties" ma:root="true" ma:fieldsID="011b0118b61e05bf22a993eaa062e668" ns3:_="" ns4:_="">
    <xsd:import namespace="2c878f77-576d-46a6-bbcb-2e6ca9faf923"/>
    <xsd:import namespace="1c150bf5-c2a8-4707-b783-9363a413a94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element ref="ns3:MediaServiceAutoKeyPoints" minOccurs="0"/>
                <xsd:element ref="ns3:MediaServiceKeyPoints" minOccurs="0"/>
                <xsd:element ref="ns4:SharedWithUsers" minOccurs="0"/>
                <xsd:element ref="ns4:SharedWithDetails" minOccurs="0"/>
                <xsd:element ref="ns4:SharingHintHash" minOccurs="0"/>
                <xsd:element ref="ns3:MediaLengthInSeconds" minOccurs="0"/>
                <xsd:element ref="ns3: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878f77-576d-46a6-bbcb-2e6ca9faf9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c150bf5-c2a8-4707-b783-9363a413a94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SharingHintHash" ma:index="20"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4A1C87-31FC-4936-BA26-ACD926CDC242}">
  <ds:schemaRefs>
    <ds:schemaRef ds:uri="http://schemas.microsoft.com/sharepoint/v3/contenttype/forms"/>
  </ds:schemaRefs>
</ds:datastoreItem>
</file>

<file path=customXml/itemProps2.xml><?xml version="1.0" encoding="utf-8"?>
<ds:datastoreItem xmlns:ds="http://schemas.openxmlformats.org/officeDocument/2006/customXml" ds:itemID="{27BBDC10-1EFA-4982-9553-8766C6A34CAE}">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www.w3.org/XML/1998/namespace"/>
    <ds:schemaRef ds:uri="http://schemas.microsoft.com/office/2006/metadata/properties"/>
    <ds:schemaRef ds:uri="http://schemas.openxmlformats.org/package/2006/metadata/core-properties"/>
    <ds:schemaRef ds:uri="1c150bf5-c2a8-4707-b783-9363a413a947"/>
    <ds:schemaRef ds:uri="2c878f77-576d-46a6-bbcb-2e6ca9faf923"/>
  </ds:schemaRefs>
</ds:datastoreItem>
</file>

<file path=customXml/itemProps3.xml><?xml version="1.0" encoding="utf-8"?>
<ds:datastoreItem xmlns:ds="http://schemas.openxmlformats.org/officeDocument/2006/customXml" ds:itemID="{15D4F1AD-7D13-4353-A243-56EFA5C35E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c878f77-576d-46a6-bbcb-2e6ca9faf923"/>
    <ds:schemaRef ds:uri="1c150bf5-c2a8-4707-b783-9363a413a9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Intro</vt:lpstr>
      <vt:lpstr>Models at a glance</vt:lpstr>
      <vt:lpstr>Product Brief</vt:lpstr>
      <vt:lpstr>Features Highlights</vt:lpstr>
      <vt:lpstr>Target Application (AV)</vt:lpstr>
      <vt:lpstr>Target Application (IT)</vt:lpstr>
      <vt:lpstr>Components&amp;Modules</vt:lpstr>
      <vt:lpstr>Tech Specs &amp; Ordering Info</vt:lpstr>
      <vt:lpstr>Photos</vt:lpstr>
      <vt:lpstr>'Features Highlights'!Print_Area</vt:lpstr>
      <vt:lpstr>Intro!Print_Area</vt:lpstr>
      <vt:lpstr>'Product Brief'!Print_Area</vt:lpstr>
      <vt:lpstr>'Target Application (AV)'!Print_Area</vt:lpstr>
      <vt:lpstr>'Target Application (IT)'!Print_Area</vt:lpstr>
      <vt:lpstr>'Tech Specs &amp; Ordering Info'!Print_Area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Laurent Masia</dc:creator>
  <cp:lastModifiedBy>Laurent Masia</cp:lastModifiedBy>
  <cp:lastPrinted>2023-06-02T12:55:42Z</cp:lastPrinted>
  <dcterms:created xsi:type="dcterms:W3CDTF">2023-03-13T19:19:39Z</dcterms:created>
  <dcterms:modified xsi:type="dcterms:W3CDTF">2025-06-02T19:13:54Z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0x010100C47AB94C4018D1408C6E65197184A1B6</vt:lpwstr>
  </property>
</Properties>
</file>